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C:\Users\c2054348\Desktop\HP更改バージョンアップ対象\"/>
    </mc:Choice>
  </mc:AlternateContent>
  <xr:revisionPtr revIDLastSave="0" documentId="8_{F6B9ECDD-E701-4F45-B765-3E634FEE4B22}" xr6:coauthVersionLast="47" xr6:coauthVersionMax="47" xr10:uidLastSave="{00000000-0000-0000-0000-000000000000}"/>
  <bookViews>
    <workbookView xWindow="28680" yWindow="-120" windowWidth="29040" windowHeight="15840"/>
  </bookViews>
  <sheets>
    <sheet name="電圧上昇計算書（1台連系）" sheetId="2" r:id="rId1"/>
    <sheet name="電圧上昇計算書（複数台連系） " sheetId="3" r:id="rId2"/>
    <sheet name="電圧上昇計算書（1台・記入例）" sheetId="4" r:id="rId3"/>
    <sheet name="電圧上昇計算書（複数台・記入例）" sheetId="5" r:id="rId4"/>
    <sheet name="Sheet1" sheetId="1" r:id="rId5"/>
  </sheets>
  <externalReferences>
    <externalReference r:id="rId6"/>
  </externalReferences>
  <definedNames>
    <definedName name="_xlnm.Print_Area" localSheetId="2">'電圧上昇計算書（1台・記入例）'!$A$1:$R$76</definedName>
    <definedName name="_xlnm.Print_Area" localSheetId="0">'電圧上昇計算書（1台連系）'!$A$1:$R$76</definedName>
    <definedName name="_xlnm.Print_Area" localSheetId="3">'電圧上昇計算書（複数台・記入例）'!$A$1:$BO$137</definedName>
    <definedName name="_xlnm.Print_Area" localSheetId="1">'電圧上昇計算書（複数台連系） '!$A$1:$BO$137</definedName>
    <definedName name="Z_0A90BF61_0DD6_4396_82D3_77B79C92B411_.wvu.PrintArea" localSheetId="2" hidden="1">'電圧上昇計算書（1台・記入例）'!$A$1:$R$76</definedName>
    <definedName name="Z_0A90BF61_0DD6_4396_82D3_77B79C92B411_.wvu.PrintArea" localSheetId="0" hidden="1">'電圧上昇計算書（1台連系）'!$A$1:$R$76</definedName>
    <definedName name="Z_0A90BF61_0DD6_4396_82D3_77B79C92B411_.wvu.PrintArea" localSheetId="3" hidden="1">'電圧上昇計算書（複数台・記入例）'!$A$1:$BO$137</definedName>
    <definedName name="Z_0A90BF61_0DD6_4396_82D3_77B79C92B411_.wvu.PrintArea" localSheetId="1" hidden="1">'電圧上昇計算書（複数台連系） '!$A$1:$BO$137</definedName>
    <definedName name="Z_181742A9_28DE_41B7_850B_3F420DDD3DB1_.wvu.PrintArea" localSheetId="2" hidden="1">'電圧上昇計算書（1台・記入例）'!$A$1:$R$76</definedName>
    <definedName name="Z_181742A9_28DE_41B7_850B_3F420DDD3DB1_.wvu.PrintArea" localSheetId="0" hidden="1">'電圧上昇計算書（1台連系）'!$A$1:$R$76</definedName>
    <definedName name="Z_181742A9_28DE_41B7_850B_3F420DDD3DB1_.wvu.PrintArea" localSheetId="3" hidden="1">'電圧上昇計算書（複数台・記入例）'!$A$1:$BO$137</definedName>
    <definedName name="Z_181742A9_28DE_41B7_850B_3F420DDD3DB1_.wvu.PrintArea" localSheetId="1" hidden="1">'電圧上昇計算書（複数台連系） '!$A$1:$BO$137</definedName>
    <definedName name="Z_428917A0_C600_4746_9D36_BA35C1FBF8A3_.wvu.PrintArea" localSheetId="2" hidden="1">'電圧上昇計算書（1台・記入例）'!$A$1:$R$76</definedName>
    <definedName name="Z_428917A0_C600_4746_9D36_BA35C1FBF8A3_.wvu.PrintArea" localSheetId="0" hidden="1">'電圧上昇計算書（1台連系）'!$A$1:$R$76</definedName>
    <definedName name="Z_428917A0_C600_4746_9D36_BA35C1FBF8A3_.wvu.PrintArea" localSheetId="3" hidden="1">'電圧上昇計算書（複数台・記入例）'!$A$1:$BO$137</definedName>
    <definedName name="Z_428917A0_C600_4746_9D36_BA35C1FBF8A3_.wvu.PrintArea" localSheetId="1" hidden="1">'電圧上昇計算書（複数台連系） '!$A$1:$BO$137</definedName>
    <definedName name="Z_DCFB5B60_37E2_4BF8_A7A5_6A23467409C4_.wvu.PrintArea" localSheetId="2" hidden="1">'電圧上昇計算書（1台・記入例）'!$A$1:$R$76</definedName>
    <definedName name="Z_DCFB5B60_37E2_4BF8_A7A5_6A23467409C4_.wvu.PrintArea" localSheetId="0" hidden="1">'電圧上昇計算書（1台連系）'!$A$1:$R$76</definedName>
    <definedName name="Z_DCFB5B60_37E2_4BF8_A7A5_6A23467409C4_.wvu.PrintArea" localSheetId="3" hidden="1">'電圧上昇計算書（複数台・記入例）'!$A$1:$BO$137</definedName>
    <definedName name="Z_DCFB5B60_37E2_4BF8_A7A5_6A23467409C4_.wvu.PrintArea" localSheetId="1" hidden="1">'電圧上昇計算書（複数台連系） '!$A$1:$BO$137</definedName>
    <definedName name="入力">[1]入力画面!$E$2,[1]入力画面!$E$2,[1]入力画面!$G$2,[1]入力画面!$I$2,[1]入力画面!$D$5,[1]入力画面!$E$6,[1]入力画面!$E$7,[1]入力画面!$D$8,[1]入力画面!$F$8,[1]入力画面!$H$8,[1]入力画面!$D$9,[1]入力画面!$D$11,[1]入力画面!$D$12,[1]入力画面!$D$13,[1]入力画面!$D$14,[1]入力画面!$D$16,[1]入力画面!$D$18,[1]入力画面!$D$19,[1]入力画面!$E$20,[1]入力画面!$E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J130" i="5" l="1"/>
  <c r="AJ134" i="5" s="1"/>
  <c r="AJ136" i="5" s="1"/>
  <c r="AH130" i="5"/>
  <c r="AH134" i="5"/>
  <c r="AJ117" i="5"/>
  <c r="AJ121" i="5" s="1"/>
  <c r="AJ123" i="5" s="1"/>
  <c r="AH117" i="5"/>
  <c r="AH121" i="5"/>
  <c r="AJ104" i="5"/>
  <c r="AJ108" i="5" s="1"/>
  <c r="AJ110" i="5" s="1"/>
  <c r="AH104" i="5"/>
  <c r="AH108" i="5"/>
  <c r="AJ95" i="5"/>
  <c r="AJ91" i="5"/>
  <c r="AH91" i="5"/>
  <c r="AH95" i="5"/>
  <c r="AJ97" i="5" s="1"/>
  <c r="AJ78" i="5"/>
  <c r="AJ82" i="5"/>
  <c r="AJ84" i="5" s="1"/>
  <c r="AH78" i="5"/>
  <c r="AH82" i="5"/>
  <c r="AJ65" i="5"/>
  <c r="AJ69" i="5" s="1"/>
  <c r="AJ71" i="5" s="1"/>
  <c r="AH65" i="5"/>
  <c r="AH69" i="5"/>
  <c r="E64" i="5"/>
  <c r="N64" i="5" s="1"/>
  <c r="AU11" i="5" s="1"/>
  <c r="N61" i="5"/>
  <c r="N59" i="5"/>
  <c r="N57" i="5"/>
  <c r="N55" i="5"/>
  <c r="N53" i="5"/>
  <c r="AJ52" i="5"/>
  <c r="AJ56" i="5" s="1"/>
  <c r="AH52" i="5"/>
  <c r="AH56" i="5" s="1"/>
  <c r="N51" i="5"/>
  <c r="N49" i="5"/>
  <c r="N47" i="5"/>
  <c r="N45" i="5"/>
  <c r="N43" i="5"/>
  <c r="AJ39" i="5"/>
  <c r="AJ43" i="5"/>
  <c r="AJ45" i="5" s="1"/>
  <c r="BD37" i="5" s="1"/>
  <c r="AH39" i="5"/>
  <c r="AH43" i="5"/>
  <c r="I35" i="5"/>
  <c r="AJ26" i="5"/>
  <c r="AJ30" i="5"/>
  <c r="AH26" i="5"/>
  <c r="AH30" i="5" s="1"/>
  <c r="AJ32" i="5" s="1"/>
  <c r="BD24" i="5" s="1"/>
  <c r="AA17" i="5"/>
  <c r="AA19" i="5"/>
  <c r="AJ13" i="5"/>
  <c r="AJ17" i="5" s="1"/>
  <c r="AJ19" i="5" s="1"/>
  <c r="BD11" i="5" s="1"/>
  <c r="AH13" i="5"/>
  <c r="AH17" i="5"/>
  <c r="AA13" i="5"/>
  <c r="Y13" i="5"/>
  <c r="Y17" i="5"/>
  <c r="N51" i="4"/>
  <c r="G51" i="4"/>
  <c r="N47" i="4"/>
  <c r="L47" i="4"/>
  <c r="L51" i="4" s="1"/>
  <c r="G47" i="4"/>
  <c r="E47" i="4"/>
  <c r="E51" i="4"/>
  <c r="G54" i="4" s="1"/>
  <c r="I36" i="4"/>
  <c r="I25" i="4"/>
  <c r="AJ134" i="3"/>
  <c r="AH134" i="3"/>
  <c r="AJ136" i="3" s="1"/>
  <c r="BD128" i="3" s="1"/>
  <c r="BI130" i="3"/>
  <c r="AJ130" i="3"/>
  <c r="AH130" i="3"/>
  <c r="AJ121" i="3"/>
  <c r="AJ123" i="3" s="1"/>
  <c r="BD115" i="3" s="1"/>
  <c r="AH121" i="3"/>
  <c r="BI117" i="3"/>
  <c r="AJ117" i="3"/>
  <c r="AH117" i="3"/>
  <c r="AJ108" i="3"/>
  <c r="AJ110" i="3" s="1"/>
  <c r="BD102" i="3" s="1"/>
  <c r="AH108" i="3"/>
  <c r="BI104" i="3"/>
  <c r="AJ104" i="3"/>
  <c r="AH104" i="3"/>
  <c r="AJ95" i="3"/>
  <c r="AJ97" i="3" s="1"/>
  <c r="AH95" i="3"/>
  <c r="BI91" i="3"/>
  <c r="AJ91" i="3"/>
  <c r="AH91" i="3"/>
  <c r="AJ82" i="3"/>
  <c r="AH82" i="3"/>
  <c r="AJ84" i="3"/>
  <c r="BI78" i="3"/>
  <c r="AJ78" i="3"/>
  <c r="AH78" i="3"/>
  <c r="AJ69" i="3"/>
  <c r="AJ71" i="3" s="1"/>
  <c r="BD63" i="3" s="1"/>
  <c r="AH69" i="3"/>
  <c r="BI65" i="3"/>
  <c r="AJ65" i="3"/>
  <c r="AH65" i="3"/>
  <c r="N64" i="3"/>
  <c r="E64" i="3"/>
  <c r="N61" i="3"/>
  <c r="N59" i="3"/>
  <c r="N57" i="3"/>
  <c r="AJ56" i="3"/>
  <c r="AJ58" i="3" s="1"/>
  <c r="AH56" i="3"/>
  <c r="N55" i="3"/>
  <c r="N53" i="3"/>
  <c r="BI52" i="3"/>
  <c r="AJ52" i="3"/>
  <c r="AH52" i="3"/>
  <c r="N51" i="3"/>
  <c r="N49" i="3"/>
  <c r="N47" i="3"/>
  <c r="N45" i="3"/>
  <c r="AJ43" i="3"/>
  <c r="AH43" i="3"/>
  <c r="AJ45" i="3" s="1"/>
  <c r="BD37" i="3" s="1"/>
  <c r="N43" i="3"/>
  <c r="BI39" i="3"/>
  <c r="AJ39" i="3"/>
  <c r="AH39" i="3"/>
  <c r="I35" i="3"/>
  <c r="BD76" i="3" s="1"/>
  <c r="AJ30" i="3"/>
  <c r="AJ32" i="3"/>
  <c r="BD24" i="3" s="1"/>
  <c r="AH30" i="3"/>
  <c r="BI26" i="3"/>
  <c r="AJ26" i="3"/>
  <c r="AH26" i="3"/>
  <c r="AJ17" i="3"/>
  <c r="AJ19" i="3"/>
  <c r="BD11" i="3"/>
  <c r="AH17" i="3"/>
  <c r="AA17" i="3"/>
  <c r="AA19" i="3"/>
  <c r="AU11" i="3"/>
  <c r="BM37" i="3" s="1"/>
  <c r="Y17" i="3"/>
  <c r="BI13" i="3"/>
  <c r="AJ13" i="3"/>
  <c r="AH13" i="3"/>
  <c r="AA13" i="3"/>
  <c r="Y13" i="3"/>
  <c r="N51" i="2"/>
  <c r="N54" i="2" s="1"/>
  <c r="N47" i="2"/>
  <c r="L47" i="2"/>
  <c r="L51" i="2"/>
  <c r="G47" i="2"/>
  <c r="G51" i="2"/>
  <c r="G54" i="2" s="1"/>
  <c r="E47" i="2"/>
  <c r="E51" i="2"/>
  <c r="I36" i="2"/>
  <c r="I25" i="2"/>
  <c r="G61" i="2" s="1"/>
  <c r="B65" i="2"/>
  <c r="BD102" i="5" l="1"/>
  <c r="BM102" i="5"/>
  <c r="BI104" i="5" s="1"/>
  <c r="BM11" i="5"/>
  <c r="BI13" i="5" s="1"/>
  <c r="BM24" i="5"/>
  <c r="BI26" i="5" s="1"/>
  <c r="BM37" i="5"/>
  <c r="BI39" i="5" s="1"/>
  <c r="AJ58" i="5"/>
  <c r="G61" i="4"/>
  <c r="B65" i="4" s="1"/>
  <c r="N54" i="4"/>
  <c r="BD89" i="3"/>
  <c r="BM89" i="3" s="1"/>
  <c r="BD50" i="5"/>
  <c r="BM50" i="5" s="1"/>
  <c r="BI52" i="5" s="1"/>
  <c r="BM76" i="3"/>
  <c r="BD50" i="3"/>
  <c r="BM63" i="3"/>
  <c r="BM11" i="3"/>
  <c r="BD76" i="5"/>
  <c r="BM76" i="5" s="1"/>
  <c r="BI78" i="5" s="1"/>
  <c r="BM115" i="3"/>
  <c r="BM24" i="3"/>
  <c r="BD115" i="5"/>
  <c r="BM115" i="5" s="1"/>
  <c r="BI117" i="5" s="1"/>
  <c r="BM102" i="3"/>
  <c r="BD63" i="5"/>
  <c r="BM63" i="5" s="1"/>
  <c r="BI65" i="5" s="1"/>
  <c r="BD128" i="5"/>
  <c r="BM128" i="5" s="1"/>
  <c r="BI130" i="5" s="1"/>
  <c r="BM128" i="3"/>
  <c r="BD89" i="5"/>
  <c r="BM89" i="5" s="1"/>
  <c r="BI91" i="5" s="1"/>
  <c r="BM50" i="3"/>
</calcChain>
</file>

<file path=xl/comments1.xml><?xml version="1.0" encoding="utf-8"?>
<comments xmlns="http://schemas.openxmlformats.org/spreadsheetml/2006/main">
  <authors>
    <author>474836</author>
  </authors>
  <commentList>
    <comment ref="G43" authorId="0" shapeId="0">
      <text>
        <r>
          <rPr>
            <sz val="9"/>
            <color indexed="81"/>
            <rFont val="ＭＳ Ｐゴシック"/>
            <family val="3"/>
            <charset val="128"/>
          </rPr>
          <t>異なる線種が直列に接続されている場合に入力</t>
        </r>
      </text>
    </comment>
    <comment ref="N43" authorId="0" shapeId="0">
      <text>
        <r>
          <rPr>
            <sz val="9"/>
            <color indexed="81"/>
            <rFont val="ＭＳ Ｐゴシック"/>
            <family val="3"/>
            <charset val="128"/>
          </rPr>
          <t>異なる線種が直列に接続されている場合に入力</t>
        </r>
      </text>
    </comment>
  </commentList>
</comments>
</file>

<file path=xl/comments2.xml><?xml version="1.0" encoding="utf-8"?>
<comments xmlns="http://schemas.openxmlformats.org/spreadsheetml/2006/main">
  <authors>
    <author>474836</author>
  </authors>
  <commentList>
    <comment ref="AA9" authorId="0" shapeId="0">
      <text>
        <r>
          <rPr>
            <sz val="9"/>
            <color indexed="81"/>
            <rFont val="ＭＳ Ｐゴシック"/>
            <family val="3"/>
            <charset val="128"/>
          </rPr>
          <t>異なる線種が直列に接続されている場合に入力</t>
        </r>
      </text>
    </comment>
    <comment ref="AJ9" authorId="0" shapeId="0">
      <text>
        <r>
          <rPr>
            <sz val="9"/>
            <color indexed="81"/>
            <rFont val="ＭＳ Ｐゴシック"/>
            <family val="3"/>
            <charset val="128"/>
          </rPr>
          <t>異なる線種が直列に接続されている場合に入力</t>
        </r>
      </text>
    </comment>
    <comment ref="AJ22" authorId="0" shapeId="0">
      <text>
        <r>
          <rPr>
            <sz val="9"/>
            <color indexed="81"/>
            <rFont val="ＭＳ Ｐゴシック"/>
            <family val="3"/>
            <charset val="128"/>
          </rPr>
          <t>異なる線種が直列に接続されている場合に入力</t>
        </r>
      </text>
    </comment>
    <comment ref="AJ35" authorId="0" shapeId="0">
      <text>
        <r>
          <rPr>
            <sz val="9"/>
            <color indexed="81"/>
            <rFont val="ＭＳ Ｐゴシック"/>
            <family val="3"/>
            <charset val="128"/>
          </rPr>
          <t>異なる線種が直列に接続されている場合に入力</t>
        </r>
      </text>
    </comment>
    <comment ref="AJ48" authorId="0" shapeId="0">
      <text>
        <r>
          <rPr>
            <sz val="9"/>
            <color indexed="81"/>
            <rFont val="ＭＳ Ｐゴシック"/>
            <family val="3"/>
            <charset val="128"/>
          </rPr>
          <t>異なる線種が直列に接続されている場合に入力</t>
        </r>
      </text>
    </comment>
    <comment ref="AJ61" authorId="0" shapeId="0">
      <text>
        <r>
          <rPr>
            <sz val="9"/>
            <color indexed="81"/>
            <rFont val="ＭＳ Ｐゴシック"/>
            <family val="3"/>
            <charset val="128"/>
          </rPr>
          <t>異なる線種が直列に接続されている場合に入力</t>
        </r>
      </text>
    </comment>
    <comment ref="AJ74" authorId="0" shapeId="0">
      <text>
        <r>
          <rPr>
            <sz val="9"/>
            <color indexed="81"/>
            <rFont val="ＭＳ Ｐゴシック"/>
            <family val="3"/>
            <charset val="128"/>
          </rPr>
          <t>異なる線種が直列に接続されている場合に入力</t>
        </r>
      </text>
    </comment>
    <comment ref="AJ87" authorId="0" shapeId="0">
      <text>
        <r>
          <rPr>
            <sz val="9"/>
            <color indexed="81"/>
            <rFont val="ＭＳ Ｐゴシック"/>
            <family val="3"/>
            <charset val="128"/>
          </rPr>
          <t>異なる線種が直列に接続されている場合に入力</t>
        </r>
      </text>
    </comment>
    <comment ref="AJ100" authorId="0" shapeId="0">
      <text>
        <r>
          <rPr>
            <sz val="9"/>
            <color indexed="81"/>
            <rFont val="ＭＳ Ｐゴシック"/>
            <family val="3"/>
            <charset val="128"/>
          </rPr>
          <t>異なる線種が直列に接続されている場合に入力</t>
        </r>
      </text>
    </comment>
    <comment ref="AJ113" authorId="0" shapeId="0">
      <text>
        <r>
          <rPr>
            <sz val="9"/>
            <color indexed="81"/>
            <rFont val="ＭＳ Ｐゴシック"/>
            <family val="3"/>
            <charset val="128"/>
          </rPr>
          <t>異なる線種が直列に接続されている場合に入力</t>
        </r>
      </text>
    </comment>
    <comment ref="AJ126" authorId="0" shapeId="0">
      <text>
        <r>
          <rPr>
            <sz val="9"/>
            <color indexed="81"/>
            <rFont val="ＭＳ Ｐゴシック"/>
            <family val="3"/>
            <charset val="128"/>
          </rPr>
          <t>異なる線種が直列に接続されている場合に入力</t>
        </r>
      </text>
    </comment>
  </commentList>
</comments>
</file>

<file path=xl/comments3.xml><?xml version="1.0" encoding="utf-8"?>
<comments xmlns="http://schemas.openxmlformats.org/spreadsheetml/2006/main">
  <authors>
    <author>474836</author>
  </authors>
  <commentList>
    <comment ref="G43" authorId="0" shapeId="0">
      <text>
        <r>
          <rPr>
            <sz val="9"/>
            <color indexed="81"/>
            <rFont val="ＭＳ Ｐゴシック"/>
            <family val="3"/>
            <charset val="128"/>
          </rPr>
          <t>異なる線種が直列に接続されている場合に入力</t>
        </r>
      </text>
    </comment>
    <comment ref="N43" authorId="0" shapeId="0">
      <text>
        <r>
          <rPr>
            <sz val="9"/>
            <color indexed="81"/>
            <rFont val="ＭＳ Ｐゴシック"/>
            <family val="3"/>
            <charset val="128"/>
          </rPr>
          <t>異なる線種が直列に接続されている場合に入力</t>
        </r>
      </text>
    </comment>
  </commentList>
</comments>
</file>

<file path=xl/comments4.xml><?xml version="1.0" encoding="utf-8"?>
<comments xmlns="http://schemas.openxmlformats.org/spreadsheetml/2006/main">
  <authors>
    <author>474836</author>
  </authors>
  <commentList>
    <comment ref="AA9" authorId="0" shapeId="0">
      <text>
        <r>
          <rPr>
            <sz val="9"/>
            <color indexed="81"/>
            <rFont val="ＭＳ Ｐゴシック"/>
            <family val="3"/>
            <charset val="128"/>
          </rPr>
          <t>異なる線種が直列に接続されている場合に入力</t>
        </r>
      </text>
    </comment>
    <comment ref="AJ9" authorId="0" shapeId="0">
      <text>
        <r>
          <rPr>
            <sz val="9"/>
            <color indexed="81"/>
            <rFont val="ＭＳ Ｐゴシック"/>
            <family val="3"/>
            <charset val="128"/>
          </rPr>
          <t>異なる線種が直列に接続されている場合に入力</t>
        </r>
      </text>
    </comment>
    <comment ref="AJ22" authorId="0" shapeId="0">
      <text>
        <r>
          <rPr>
            <sz val="9"/>
            <color indexed="81"/>
            <rFont val="ＭＳ Ｐゴシック"/>
            <family val="3"/>
            <charset val="128"/>
          </rPr>
          <t>異なる線種が直列に接続されている場合に入力</t>
        </r>
      </text>
    </comment>
    <comment ref="AJ35" authorId="0" shapeId="0">
      <text>
        <r>
          <rPr>
            <sz val="9"/>
            <color indexed="81"/>
            <rFont val="ＭＳ Ｐゴシック"/>
            <family val="3"/>
            <charset val="128"/>
          </rPr>
          <t>異なる線種が直列に接続されている場合に入力</t>
        </r>
      </text>
    </comment>
    <comment ref="AJ48" authorId="0" shapeId="0">
      <text>
        <r>
          <rPr>
            <sz val="9"/>
            <color indexed="81"/>
            <rFont val="ＭＳ Ｐゴシック"/>
            <family val="3"/>
            <charset val="128"/>
          </rPr>
          <t>異なる線種が直列に接続されている場合に入力</t>
        </r>
      </text>
    </comment>
    <comment ref="AJ61" authorId="0" shapeId="0">
      <text>
        <r>
          <rPr>
            <sz val="9"/>
            <color indexed="81"/>
            <rFont val="ＭＳ Ｐゴシック"/>
            <family val="3"/>
            <charset val="128"/>
          </rPr>
          <t>異なる線種が直列に接続されている場合に入力</t>
        </r>
      </text>
    </comment>
    <comment ref="AJ74" authorId="0" shapeId="0">
      <text>
        <r>
          <rPr>
            <sz val="9"/>
            <color indexed="81"/>
            <rFont val="ＭＳ Ｐゴシック"/>
            <family val="3"/>
            <charset val="128"/>
          </rPr>
          <t>異なる線種が直列に接続されている場合に入力</t>
        </r>
      </text>
    </comment>
    <comment ref="AJ87" authorId="0" shapeId="0">
      <text>
        <r>
          <rPr>
            <sz val="9"/>
            <color indexed="81"/>
            <rFont val="ＭＳ Ｐゴシック"/>
            <family val="3"/>
            <charset val="128"/>
          </rPr>
          <t>異なる線種が直列に接続されている場合に入力</t>
        </r>
      </text>
    </comment>
    <comment ref="AJ100" authorId="0" shapeId="0">
      <text>
        <r>
          <rPr>
            <sz val="9"/>
            <color indexed="81"/>
            <rFont val="ＭＳ Ｐゴシック"/>
            <family val="3"/>
            <charset val="128"/>
          </rPr>
          <t>異なる線種が直列に接続されている場合に入力</t>
        </r>
      </text>
    </comment>
    <comment ref="AJ113" authorId="0" shapeId="0">
      <text>
        <r>
          <rPr>
            <sz val="9"/>
            <color indexed="81"/>
            <rFont val="ＭＳ Ｐゴシック"/>
            <family val="3"/>
            <charset val="128"/>
          </rPr>
          <t>異なる線種が直列に接続されている場合に入力</t>
        </r>
      </text>
    </comment>
    <comment ref="AJ126" authorId="0" shapeId="0">
      <text>
        <r>
          <rPr>
            <sz val="9"/>
            <color indexed="81"/>
            <rFont val="ＭＳ Ｐゴシック"/>
            <family val="3"/>
            <charset val="128"/>
          </rPr>
          <t>異なる線種が直列に接続されている場合に入力</t>
        </r>
      </text>
    </comment>
  </commentList>
</comments>
</file>

<file path=xl/sharedStrings.xml><?xml version="1.0" encoding="utf-8"?>
<sst xmlns="http://schemas.openxmlformats.org/spreadsheetml/2006/main" count="1028" uniqueCount="363">
  <si>
    <r>
      <rPr>
        <sz val="11"/>
        <rFont val="ＭＳ 明朝"/>
        <family val="1"/>
        <charset val="128"/>
      </rPr>
      <t>中部電力株式会社</t>
    </r>
    <rPh sb="0" eb="2">
      <t>チュウブ</t>
    </rPh>
    <rPh sb="2" eb="4">
      <t>デンリョク</t>
    </rPh>
    <rPh sb="4" eb="8">
      <t>カブシキガイシャ</t>
    </rPh>
    <phoneticPr fontId="5"/>
  </si>
  <si>
    <t>屋内配線（受電点からＰＣＳまで）の電圧上昇値の簡易計算書</t>
    <rPh sb="0" eb="2">
      <t>オクナイ</t>
    </rPh>
    <rPh sb="2" eb="4">
      <t>ハイセン</t>
    </rPh>
    <rPh sb="5" eb="7">
      <t>ジュデン</t>
    </rPh>
    <rPh sb="7" eb="8">
      <t>テン</t>
    </rPh>
    <rPh sb="17" eb="19">
      <t>デンアツ</t>
    </rPh>
    <rPh sb="19" eb="21">
      <t>ジョウショウ</t>
    </rPh>
    <rPh sb="21" eb="22">
      <t>アタイ</t>
    </rPh>
    <rPh sb="23" eb="25">
      <t>カンイ</t>
    </rPh>
    <rPh sb="25" eb="28">
      <t>ケイサンショ</t>
    </rPh>
    <phoneticPr fontId="5"/>
  </si>
  <si>
    <r>
      <rPr>
        <sz val="11"/>
        <rFont val="ＭＳ 明朝"/>
        <family val="1"/>
        <charset val="128"/>
      </rPr>
      <t>お客さま名：</t>
    </r>
    <rPh sb="1" eb="2">
      <t>キャク</t>
    </rPh>
    <rPh sb="4" eb="5">
      <t>ナ</t>
    </rPh>
    <phoneticPr fontId="11"/>
  </si>
  <si>
    <t>箇所を入力することで自動計算が可能</t>
    <rPh sb="0" eb="2">
      <t>カショ</t>
    </rPh>
    <rPh sb="3" eb="5">
      <t>ニュウリョク</t>
    </rPh>
    <rPh sb="10" eb="12">
      <t>ジドウ</t>
    </rPh>
    <rPh sb="12" eb="14">
      <t>ケイサン</t>
    </rPh>
    <rPh sb="15" eb="17">
      <t>カノウ</t>
    </rPh>
    <phoneticPr fontId="14"/>
  </si>
  <si>
    <t>工事施工者名：</t>
    <rPh sb="0" eb="2">
      <t>コウジ</t>
    </rPh>
    <rPh sb="2" eb="4">
      <t>セコウ</t>
    </rPh>
    <rPh sb="4" eb="5">
      <t>シャ</t>
    </rPh>
    <rPh sb="5" eb="6">
      <t>メイ</t>
    </rPh>
    <phoneticPr fontId="11"/>
  </si>
  <si>
    <r>
      <rPr>
        <b/>
        <sz val="10"/>
        <rFont val="ＭＳ 明朝"/>
        <family val="1"/>
        <charset val="128"/>
      </rPr>
      <t>電気方式</t>
    </r>
    <rPh sb="0" eb="2">
      <t>デンキ</t>
    </rPh>
    <rPh sb="2" eb="4">
      <t>ホウシキ</t>
    </rPh>
    <phoneticPr fontId="5"/>
  </si>
  <si>
    <t>手計算の場合は白紙を印刷し使用</t>
    <rPh sb="0" eb="1">
      <t>テ</t>
    </rPh>
    <rPh sb="1" eb="3">
      <t>ケイサン</t>
    </rPh>
    <rPh sb="4" eb="6">
      <t>バアイ</t>
    </rPh>
    <rPh sb="7" eb="9">
      <t>ハクシ</t>
    </rPh>
    <rPh sb="10" eb="12">
      <t>インサツ</t>
    </rPh>
    <rPh sb="13" eb="15">
      <t>シヨウ</t>
    </rPh>
    <phoneticPr fontId="14"/>
  </si>
  <si>
    <r>
      <rPr>
        <sz val="10"/>
        <rFont val="ＭＳ 明朝"/>
        <family val="1"/>
        <charset val="128"/>
      </rPr>
      <t>単相</t>
    </r>
    <r>
      <rPr>
        <sz val="10"/>
        <rFont val="Century"/>
        <family val="1"/>
      </rPr>
      <t>2</t>
    </r>
    <r>
      <rPr>
        <sz val="10"/>
        <rFont val="ＭＳ 明朝"/>
        <family val="1"/>
        <charset val="128"/>
      </rPr>
      <t>線式</t>
    </r>
    <r>
      <rPr>
        <sz val="10"/>
        <rFont val="Century"/>
        <family val="1"/>
      </rPr>
      <t>100V</t>
    </r>
    <rPh sb="0" eb="2">
      <t>タンソウ</t>
    </rPh>
    <rPh sb="3" eb="4">
      <t>セン</t>
    </rPh>
    <rPh sb="4" eb="5">
      <t>シキ</t>
    </rPh>
    <phoneticPr fontId="5"/>
  </si>
  <si>
    <r>
      <rPr>
        <sz val="10"/>
        <rFont val="ＭＳ 明朝"/>
        <family val="1"/>
        <charset val="128"/>
      </rPr>
      <t>単相</t>
    </r>
    <r>
      <rPr>
        <sz val="10"/>
        <rFont val="Century"/>
        <family val="1"/>
      </rPr>
      <t>3</t>
    </r>
    <r>
      <rPr>
        <sz val="10"/>
        <rFont val="ＭＳ 明朝"/>
        <family val="1"/>
        <charset val="128"/>
      </rPr>
      <t>線式</t>
    </r>
    <r>
      <rPr>
        <sz val="10"/>
        <rFont val="Century"/>
        <family val="1"/>
      </rPr>
      <t>100/200V</t>
    </r>
    <rPh sb="0" eb="2">
      <t>タンソウ</t>
    </rPh>
    <rPh sb="3" eb="4">
      <t>セン</t>
    </rPh>
    <rPh sb="4" eb="5">
      <t>シキ</t>
    </rPh>
    <phoneticPr fontId="5"/>
  </si>
  <si>
    <r>
      <rPr>
        <sz val="10"/>
        <rFont val="ＭＳ 明朝"/>
        <family val="1"/>
        <charset val="128"/>
      </rPr>
      <t>単相</t>
    </r>
    <r>
      <rPr>
        <sz val="10"/>
        <rFont val="Century"/>
        <family val="1"/>
      </rPr>
      <t>2</t>
    </r>
    <r>
      <rPr>
        <sz val="10"/>
        <rFont val="ＭＳ 明朝"/>
        <family val="1"/>
        <charset val="128"/>
      </rPr>
      <t>線式</t>
    </r>
    <r>
      <rPr>
        <sz val="10"/>
        <rFont val="Century"/>
        <family val="1"/>
      </rPr>
      <t>200V</t>
    </r>
    <rPh sb="0" eb="2">
      <t>タンソウ</t>
    </rPh>
    <rPh sb="3" eb="4">
      <t>セン</t>
    </rPh>
    <rPh sb="4" eb="5">
      <t>シキ</t>
    </rPh>
    <phoneticPr fontId="5"/>
  </si>
  <si>
    <r>
      <rPr>
        <sz val="10"/>
        <rFont val="ＭＳ 明朝"/>
        <family val="1"/>
        <charset val="128"/>
      </rPr>
      <t>三相</t>
    </r>
    <r>
      <rPr>
        <sz val="10"/>
        <rFont val="Century"/>
        <family val="1"/>
      </rPr>
      <t>3</t>
    </r>
    <r>
      <rPr>
        <sz val="10"/>
        <rFont val="ＭＳ 明朝"/>
        <family val="1"/>
        <charset val="128"/>
      </rPr>
      <t>線式</t>
    </r>
    <r>
      <rPr>
        <sz val="10"/>
        <rFont val="Century"/>
        <family val="1"/>
      </rPr>
      <t>200V</t>
    </r>
    <rPh sb="0" eb="2">
      <t>サンソウ</t>
    </rPh>
    <rPh sb="3" eb="4">
      <t>セン</t>
    </rPh>
    <rPh sb="4" eb="5">
      <t>シキ</t>
    </rPh>
    <phoneticPr fontId="5"/>
  </si>
  <si>
    <r>
      <rPr>
        <b/>
        <sz val="11"/>
        <rFont val="ＭＳ ゴシック"/>
        <family val="3"/>
        <charset val="128"/>
      </rPr>
      <t>　電圧上昇計算式　⊿Ｖ</t>
    </r>
    <r>
      <rPr>
        <b/>
        <sz val="11"/>
        <rFont val="Century"/>
        <family val="1"/>
      </rPr>
      <t xml:space="preserve"> </t>
    </r>
    <r>
      <rPr>
        <b/>
        <sz val="11"/>
        <rFont val="ＭＳ ゴシック"/>
        <family val="3"/>
        <charset val="128"/>
      </rPr>
      <t>＝</t>
    </r>
    <r>
      <rPr>
        <b/>
        <sz val="11"/>
        <rFont val="Century"/>
        <family val="1"/>
      </rPr>
      <t xml:space="preserve"> K × </t>
    </r>
    <r>
      <rPr>
        <b/>
        <sz val="11"/>
        <rFont val="ＭＳ ゴシック"/>
        <family val="3"/>
        <charset val="128"/>
      </rPr>
      <t>発電電流</t>
    </r>
    <r>
      <rPr>
        <b/>
        <sz val="11"/>
        <rFont val="Century"/>
        <family val="1"/>
      </rPr>
      <t xml:space="preserve"> Ig × </t>
    </r>
    <r>
      <rPr>
        <b/>
        <sz val="11"/>
        <rFont val="ＭＳ ゴシック"/>
        <family val="3"/>
        <charset val="128"/>
      </rPr>
      <t>（引込口配線の抵抗値</t>
    </r>
    <r>
      <rPr>
        <b/>
        <sz val="11"/>
        <rFont val="Century"/>
        <family val="1"/>
      </rPr>
      <t xml:space="preserve"> Ra</t>
    </r>
    <r>
      <rPr>
        <b/>
        <sz val="11"/>
        <rFont val="ＭＳ ゴシック"/>
        <family val="3"/>
        <charset val="128"/>
      </rPr>
      <t>＋屋内配線の抵抗値</t>
    </r>
    <r>
      <rPr>
        <b/>
        <sz val="11"/>
        <rFont val="Century"/>
        <family val="1"/>
      </rPr>
      <t xml:space="preserve"> Rb</t>
    </r>
    <r>
      <rPr>
        <b/>
        <sz val="11"/>
        <rFont val="ＭＳ ゴシック"/>
        <family val="3"/>
        <charset val="128"/>
      </rPr>
      <t>）</t>
    </r>
    <rPh sb="5" eb="7">
      <t>ケイサン</t>
    </rPh>
    <rPh sb="7" eb="8">
      <t>シキ</t>
    </rPh>
    <phoneticPr fontId="14"/>
  </si>
  <si>
    <r>
      <t xml:space="preserve"> </t>
    </r>
    <r>
      <rPr>
        <sz val="11"/>
        <rFont val="ＭＳ 明朝"/>
        <family val="1"/>
        <charset val="128"/>
      </rPr>
      <t>（１）</t>
    </r>
    <r>
      <rPr>
        <sz val="11"/>
        <rFont val="Century"/>
        <family val="1"/>
      </rPr>
      <t>K</t>
    </r>
    <phoneticPr fontId="5"/>
  </si>
  <si>
    <r>
      <rPr>
        <b/>
        <sz val="11"/>
        <rFont val="ＭＳ 明朝"/>
        <family val="1"/>
        <charset val="128"/>
      </rPr>
      <t>電気方式</t>
    </r>
    <rPh sb="0" eb="2">
      <t>デンキ</t>
    </rPh>
    <rPh sb="2" eb="4">
      <t>ホウシキ</t>
    </rPh>
    <phoneticPr fontId="5"/>
  </si>
  <si>
    <r>
      <t>K</t>
    </r>
    <r>
      <rPr>
        <sz val="11"/>
        <rFont val="ＭＳ 明朝"/>
        <family val="1"/>
        <charset val="128"/>
      </rPr>
      <t>＝</t>
    </r>
    <phoneticPr fontId="5"/>
  </si>
  <si>
    <r>
      <t>…</t>
    </r>
    <r>
      <rPr>
        <sz val="11"/>
        <rFont val="ＭＳ 明朝"/>
        <family val="1"/>
        <charset val="128"/>
      </rPr>
      <t>①</t>
    </r>
    <phoneticPr fontId="5"/>
  </si>
  <si>
    <t>電気方式</t>
    <rPh sb="0" eb="2">
      <t>デンキ</t>
    </rPh>
    <rPh sb="2" eb="4">
      <t>ホウシキ</t>
    </rPh>
    <phoneticPr fontId="14"/>
  </si>
  <si>
    <t>Ｋ</t>
    <phoneticPr fontId="14"/>
  </si>
  <si>
    <r>
      <rPr>
        <sz val="10"/>
        <rFont val="ＭＳ Ｐ明朝"/>
        <family val="1"/>
        <charset val="128"/>
      </rPr>
      <t>単相</t>
    </r>
    <r>
      <rPr>
        <sz val="10"/>
        <rFont val="Century"/>
        <family val="1"/>
      </rPr>
      <t>2</t>
    </r>
    <r>
      <rPr>
        <sz val="10"/>
        <rFont val="ＭＳ Ｐ明朝"/>
        <family val="1"/>
        <charset val="128"/>
      </rPr>
      <t>線式</t>
    </r>
    <r>
      <rPr>
        <sz val="10"/>
        <rFont val="Century"/>
        <family val="1"/>
      </rPr>
      <t>100V</t>
    </r>
    <rPh sb="0" eb="2">
      <t>タンソウ</t>
    </rPh>
    <rPh sb="3" eb="4">
      <t>セン</t>
    </rPh>
    <rPh sb="4" eb="5">
      <t>シキ</t>
    </rPh>
    <phoneticPr fontId="14"/>
  </si>
  <si>
    <r>
      <rPr>
        <sz val="10"/>
        <rFont val="ＭＳ Ｐ明朝"/>
        <family val="1"/>
        <charset val="128"/>
      </rPr>
      <t>単相</t>
    </r>
    <r>
      <rPr>
        <sz val="10"/>
        <rFont val="Century"/>
        <family val="1"/>
      </rPr>
      <t>2</t>
    </r>
    <r>
      <rPr>
        <sz val="10"/>
        <rFont val="ＭＳ Ｐ明朝"/>
        <family val="1"/>
        <charset val="128"/>
      </rPr>
      <t>線式</t>
    </r>
    <r>
      <rPr>
        <sz val="10"/>
        <rFont val="Century"/>
        <family val="1"/>
      </rPr>
      <t>200V</t>
    </r>
    <r>
      <rPr>
        <sz val="11"/>
        <rFont val="ＪＳゴシック"/>
        <family val="3"/>
        <charset val="128"/>
      </rPr>
      <t/>
    </r>
    <rPh sb="0" eb="2">
      <t>タンソウ</t>
    </rPh>
    <rPh sb="3" eb="4">
      <t>セン</t>
    </rPh>
    <rPh sb="4" eb="5">
      <t>シキ</t>
    </rPh>
    <phoneticPr fontId="14"/>
  </si>
  <si>
    <r>
      <rPr>
        <sz val="10"/>
        <rFont val="ＭＳ Ｐ明朝"/>
        <family val="1"/>
        <charset val="128"/>
      </rPr>
      <t>単相</t>
    </r>
    <r>
      <rPr>
        <sz val="10"/>
        <rFont val="Century"/>
        <family val="1"/>
      </rPr>
      <t>3</t>
    </r>
    <r>
      <rPr>
        <sz val="10"/>
        <rFont val="ＭＳ Ｐ明朝"/>
        <family val="1"/>
        <charset val="128"/>
      </rPr>
      <t>線式</t>
    </r>
    <r>
      <rPr>
        <sz val="10"/>
        <rFont val="Century"/>
        <family val="1"/>
      </rPr>
      <t>100/200V</t>
    </r>
    <r>
      <rPr>
        <sz val="11"/>
        <rFont val="ＪＳゴシック"/>
        <family val="3"/>
        <charset val="128"/>
      </rPr>
      <t/>
    </r>
    <rPh sb="0" eb="2">
      <t>タンソウ</t>
    </rPh>
    <rPh sb="3" eb="4">
      <t>セン</t>
    </rPh>
    <rPh sb="4" eb="5">
      <t>シキ</t>
    </rPh>
    <phoneticPr fontId="14"/>
  </si>
  <si>
    <t>※1</t>
    <phoneticPr fontId="14"/>
  </si>
  <si>
    <r>
      <rPr>
        <sz val="9"/>
        <rFont val="ＭＳ 明朝"/>
        <family val="1"/>
        <charset val="128"/>
      </rPr>
      <t>※</t>
    </r>
    <r>
      <rPr>
        <sz val="9"/>
        <rFont val="Century"/>
        <family val="1"/>
      </rPr>
      <t>1</t>
    </r>
    <r>
      <rPr>
        <sz val="9"/>
        <rFont val="ＭＳ 明朝"/>
        <family val="1"/>
        <charset val="128"/>
      </rPr>
      <t>　</t>
    </r>
    <r>
      <rPr>
        <sz val="9"/>
        <rFont val="ＭＳ 明朝"/>
        <family val="1"/>
        <charset val="128"/>
      </rPr>
      <t>電圧線と中性線との電圧を求めるため</t>
    </r>
    <r>
      <rPr>
        <sz val="9"/>
        <rFont val="Century"/>
        <family val="1"/>
      </rPr>
      <t>1</t>
    </r>
    <r>
      <rPr>
        <sz val="9"/>
        <rFont val="ＭＳ 明朝"/>
        <family val="1"/>
        <charset val="128"/>
      </rPr>
      <t>としている。</t>
    </r>
    <rPh sb="3" eb="5">
      <t>デンアツ</t>
    </rPh>
    <rPh sb="5" eb="6">
      <t>セン</t>
    </rPh>
    <rPh sb="7" eb="9">
      <t>チュウセイ</t>
    </rPh>
    <rPh sb="9" eb="10">
      <t>セン</t>
    </rPh>
    <rPh sb="12" eb="14">
      <t>デンアツ</t>
    </rPh>
    <rPh sb="15" eb="16">
      <t>モト</t>
    </rPh>
    <phoneticPr fontId="5"/>
  </si>
  <si>
    <r>
      <rPr>
        <sz val="10"/>
        <rFont val="ＭＳ Ｐ明朝"/>
        <family val="1"/>
        <charset val="128"/>
      </rPr>
      <t>三相3線式</t>
    </r>
    <r>
      <rPr>
        <sz val="10"/>
        <rFont val="Century"/>
        <family val="1"/>
      </rPr>
      <t>200V</t>
    </r>
    <r>
      <rPr>
        <sz val="11"/>
        <rFont val="ＪＳゴシック"/>
        <family val="3"/>
        <charset val="128"/>
      </rPr>
      <t/>
    </r>
    <rPh sb="0" eb="1">
      <t>サン</t>
    </rPh>
    <rPh sb="3" eb="4">
      <t>セン</t>
    </rPh>
    <rPh sb="4" eb="5">
      <t>シキ</t>
    </rPh>
    <phoneticPr fontId="14"/>
  </si>
  <si>
    <r>
      <rPr>
        <sz val="11"/>
        <rFont val="ＭＳ Ｐ明朝"/>
        <family val="1"/>
        <charset val="128"/>
      </rPr>
      <t>√</t>
    </r>
    <r>
      <rPr>
        <sz val="11"/>
        <rFont val="Century"/>
        <family val="1"/>
      </rPr>
      <t>3</t>
    </r>
    <phoneticPr fontId="14"/>
  </si>
  <si>
    <r>
      <t xml:space="preserve"> </t>
    </r>
    <r>
      <rPr>
        <sz val="11"/>
        <rFont val="ＭＳ 明朝"/>
        <family val="1"/>
        <charset val="128"/>
      </rPr>
      <t>（２）発電電流</t>
    </r>
    <r>
      <rPr>
        <sz val="11"/>
        <rFont val="Century"/>
        <family val="1"/>
      </rPr>
      <t>Ig</t>
    </r>
    <rPh sb="4" eb="6">
      <t>ハツデン</t>
    </rPh>
    <rPh sb="6" eb="8">
      <t>デンリュウ</t>
    </rPh>
    <phoneticPr fontId="5"/>
  </si>
  <si>
    <r>
      <rPr>
        <b/>
        <sz val="11"/>
        <rFont val="ＭＳ 明朝"/>
        <family val="1"/>
        <charset val="128"/>
      </rPr>
      <t>発電容量</t>
    </r>
    <r>
      <rPr>
        <b/>
        <sz val="11"/>
        <rFont val="Century"/>
        <family val="1"/>
      </rPr>
      <t xml:space="preserve">P
</t>
    </r>
    <r>
      <rPr>
        <b/>
        <sz val="11"/>
        <rFont val="ＭＳ 明朝"/>
        <family val="1"/>
        <charset val="128"/>
      </rPr>
      <t>（</t>
    </r>
    <r>
      <rPr>
        <b/>
        <sz val="11"/>
        <rFont val="Century"/>
        <family val="1"/>
      </rPr>
      <t>PCS</t>
    </r>
    <r>
      <rPr>
        <b/>
        <sz val="11"/>
        <rFont val="ＭＳ 明朝"/>
        <family val="1"/>
        <charset val="128"/>
      </rPr>
      <t>容量）</t>
    </r>
    <rPh sb="0" eb="2">
      <t>ハツデン</t>
    </rPh>
    <rPh sb="2" eb="4">
      <t>ヨウリョウ</t>
    </rPh>
    <rPh sb="10" eb="12">
      <t>ヨウリョウ</t>
    </rPh>
    <phoneticPr fontId="5"/>
  </si>
  <si>
    <t>kW</t>
    <phoneticPr fontId="5"/>
  </si>
  <si>
    <t>発電電圧Ｖ</t>
    <rPh sb="0" eb="2">
      <t>ハツデン</t>
    </rPh>
    <rPh sb="2" eb="4">
      <t>デンアツ</t>
    </rPh>
    <phoneticPr fontId="14"/>
  </si>
  <si>
    <r>
      <rPr>
        <sz val="11"/>
        <rFont val="ＭＳ Ｐ明朝"/>
        <family val="1"/>
        <charset val="128"/>
      </rPr>
      <t>発電電流</t>
    </r>
    <r>
      <rPr>
        <sz val="11"/>
        <rFont val="Century"/>
        <family val="1"/>
      </rPr>
      <t>Ig</t>
    </r>
    <r>
      <rPr>
        <sz val="11"/>
        <rFont val="ＭＳ Ｐ明朝"/>
        <family val="1"/>
        <charset val="128"/>
      </rPr>
      <t>＝</t>
    </r>
    <phoneticPr fontId="14"/>
  </si>
  <si>
    <r>
      <t>発電容量</t>
    </r>
    <r>
      <rPr>
        <sz val="11"/>
        <rFont val="Century"/>
        <family val="1"/>
      </rPr>
      <t xml:space="preserve"> P</t>
    </r>
    <r>
      <rPr>
        <sz val="11"/>
        <rFont val="ＭＳ Ｐ明朝"/>
        <family val="1"/>
        <charset val="128"/>
      </rPr>
      <t>（</t>
    </r>
    <r>
      <rPr>
        <sz val="11"/>
        <rFont val="Century"/>
        <family val="1"/>
      </rPr>
      <t>kW</t>
    </r>
    <r>
      <rPr>
        <sz val="11"/>
        <rFont val="ＭＳ Ｐ明朝"/>
        <family val="1"/>
        <charset val="128"/>
      </rPr>
      <t>）</t>
    </r>
    <r>
      <rPr>
        <sz val="11"/>
        <rFont val="Century"/>
        <family val="1"/>
      </rPr>
      <t>×1,000</t>
    </r>
    <phoneticPr fontId="14"/>
  </si>
  <si>
    <t>＝</t>
    <phoneticPr fontId="14"/>
  </si>
  <si>
    <r>
      <t>A</t>
    </r>
    <r>
      <rPr>
        <sz val="11"/>
        <rFont val="ＭＳ 明朝"/>
        <family val="1"/>
        <charset val="128"/>
      </rPr>
      <t>　</t>
    </r>
    <r>
      <rPr>
        <sz val="11"/>
        <rFont val="Century"/>
        <family val="1"/>
      </rPr>
      <t>…</t>
    </r>
    <r>
      <rPr>
        <sz val="11"/>
        <rFont val="ＭＳ 明朝"/>
        <family val="1"/>
        <charset val="128"/>
      </rPr>
      <t>②</t>
    </r>
    <phoneticPr fontId="5"/>
  </si>
  <si>
    <r>
      <t>発電電圧</t>
    </r>
    <r>
      <rPr>
        <sz val="11"/>
        <rFont val="Century"/>
        <family val="1"/>
      </rPr>
      <t xml:space="preserve"> V</t>
    </r>
    <r>
      <rPr>
        <sz val="11"/>
        <rFont val="ＭＳ Ｐ明朝"/>
        <family val="1"/>
        <charset val="128"/>
      </rPr>
      <t>（</t>
    </r>
    <r>
      <rPr>
        <sz val="11"/>
        <rFont val="Century"/>
        <family val="1"/>
      </rPr>
      <t>V</t>
    </r>
    <r>
      <rPr>
        <sz val="11"/>
        <rFont val="ＭＳ Ｐ明朝"/>
        <family val="1"/>
        <charset val="128"/>
      </rPr>
      <t>）</t>
    </r>
    <r>
      <rPr>
        <sz val="11"/>
        <rFont val="ＪＳゴシック"/>
        <family val="3"/>
        <charset val="128"/>
      </rPr>
      <t/>
    </r>
    <rPh sb="2" eb="4">
      <t>デンアツ</t>
    </rPh>
    <phoneticPr fontId="14"/>
  </si>
  <si>
    <r>
      <rPr>
        <sz val="11"/>
        <rFont val="ＭＳ Ｐ明朝"/>
        <family val="1"/>
        <charset val="128"/>
      </rPr>
      <t>√</t>
    </r>
    <r>
      <rPr>
        <sz val="11"/>
        <rFont val="Century"/>
        <family val="1"/>
      </rPr>
      <t>3</t>
    </r>
    <r>
      <rPr>
        <sz val="11"/>
        <rFont val="ＭＳ Ｐ明朝"/>
        <family val="1"/>
        <charset val="128"/>
      </rPr>
      <t>×</t>
    </r>
    <r>
      <rPr>
        <sz val="11"/>
        <rFont val="Century"/>
        <family val="1"/>
      </rPr>
      <t>210</t>
    </r>
    <phoneticPr fontId="14"/>
  </si>
  <si>
    <r>
      <t xml:space="preserve"> </t>
    </r>
    <r>
      <rPr>
        <sz val="11"/>
        <rFont val="ＭＳ 明朝"/>
        <family val="1"/>
        <charset val="128"/>
      </rPr>
      <t>（３）引込口配線の抵抗値</t>
    </r>
    <r>
      <rPr>
        <sz val="11"/>
        <rFont val="Century"/>
        <family val="1"/>
      </rPr>
      <t xml:space="preserve"> Ra</t>
    </r>
    <r>
      <rPr>
        <sz val="11"/>
        <rFont val="ＭＳ 明朝"/>
        <family val="1"/>
        <charset val="128"/>
      </rPr>
      <t>と屋内配線の抵抗値</t>
    </r>
    <r>
      <rPr>
        <sz val="11"/>
        <rFont val="Century"/>
        <family val="1"/>
      </rPr>
      <t xml:space="preserve"> Rb</t>
    </r>
    <rPh sb="4" eb="6">
      <t>ヒキコミ</t>
    </rPh>
    <rPh sb="6" eb="7">
      <t>グチ</t>
    </rPh>
    <rPh sb="7" eb="9">
      <t>ハイセン</t>
    </rPh>
    <rPh sb="10" eb="13">
      <t>テイコウチ</t>
    </rPh>
    <rPh sb="17" eb="21">
      <t>オクナイハイセン</t>
    </rPh>
    <rPh sb="22" eb="25">
      <t>テイコウチ</t>
    </rPh>
    <phoneticPr fontId="5"/>
  </si>
  <si>
    <r>
      <rPr>
        <sz val="11"/>
        <rFont val="ＭＳ 明朝"/>
        <family val="1"/>
        <charset val="128"/>
      </rPr>
      <t>引込口配線の抵抗値：</t>
    </r>
    <r>
      <rPr>
        <sz val="11"/>
        <rFont val="Century"/>
        <family val="1"/>
      </rPr>
      <t>Ra</t>
    </r>
    <rPh sb="6" eb="9">
      <t>テイコウチ</t>
    </rPh>
    <phoneticPr fontId="5"/>
  </si>
  <si>
    <r>
      <rPr>
        <sz val="11"/>
        <rFont val="ＭＳ 明朝"/>
        <family val="1"/>
        <charset val="128"/>
      </rPr>
      <t>屋内配線の抵抗値：</t>
    </r>
    <r>
      <rPr>
        <sz val="11"/>
        <rFont val="Century"/>
        <family val="1"/>
      </rPr>
      <t>Rb</t>
    </r>
    <rPh sb="0" eb="2">
      <t>オクナイ</t>
    </rPh>
    <rPh sb="5" eb="8">
      <t>テイコウチ</t>
    </rPh>
    <phoneticPr fontId="5"/>
  </si>
  <si>
    <r>
      <rPr>
        <sz val="11"/>
        <rFont val="ＭＳ Ｐ明朝"/>
        <family val="1"/>
        <charset val="128"/>
      </rPr>
      <t>電線路</t>
    </r>
    <r>
      <rPr>
        <sz val="11"/>
        <rFont val="Century"/>
        <family val="1"/>
      </rPr>
      <t>A</t>
    </r>
    <rPh sb="0" eb="2">
      <t>デンセン</t>
    </rPh>
    <rPh sb="2" eb="3">
      <t>ロ</t>
    </rPh>
    <phoneticPr fontId="5"/>
  </si>
  <si>
    <r>
      <rPr>
        <sz val="11"/>
        <rFont val="ＭＳ Ｐ明朝"/>
        <family val="1"/>
        <charset val="128"/>
      </rPr>
      <t>電線路</t>
    </r>
    <r>
      <rPr>
        <sz val="11"/>
        <rFont val="Century"/>
        <family val="1"/>
      </rPr>
      <t>B</t>
    </r>
    <rPh sb="0" eb="2">
      <t>デンセン</t>
    </rPh>
    <rPh sb="2" eb="3">
      <t>ロ</t>
    </rPh>
    <phoneticPr fontId="5"/>
  </si>
  <si>
    <r>
      <rPr>
        <sz val="11"/>
        <rFont val="ＭＳ Ｐ明朝"/>
        <family val="1"/>
        <charset val="128"/>
      </rPr>
      <t>電線路</t>
    </r>
    <r>
      <rPr>
        <sz val="11"/>
        <rFont val="Century"/>
        <family val="1"/>
      </rPr>
      <t>C</t>
    </r>
    <rPh sb="0" eb="2">
      <t>デンセン</t>
    </rPh>
    <rPh sb="2" eb="3">
      <t>ロ</t>
    </rPh>
    <phoneticPr fontId="5"/>
  </si>
  <si>
    <r>
      <rPr>
        <sz val="11"/>
        <rFont val="ＭＳ Ｐ明朝"/>
        <family val="1"/>
        <charset val="128"/>
      </rPr>
      <t>電線路</t>
    </r>
    <r>
      <rPr>
        <sz val="11"/>
        <rFont val="Century"/>
        <family val="1"/>
      </rPr>
      <t>D</t>
    </r>
    <rPh sb="0" eb="2">
      <t>デンセン</t>
    </rPh>
    <rPh sb="2" eb="3">
      <t>ロ</t>
    </rPh>
    <phoneticPr fontId="5"/>
  </si>
  <si>
    <r>
      <rPr>
        <sz val="11"/>
        <rFont val="ＭＳ 明朝"/>
        <family val="1"/>
        <charset val="128"/>
      </rPr>
      <t>電線太さ</t>
    </r>
  </si>
  <si>
    <r>
      <rPr>
        <sz val="11"/>
        <rFont val="ＭＳ 明朝"/>
        <family val="1"/>
        <charset val="128"/>
      </rPr>
      <t>ｲﾝﾋﾟｰﾀﾞﾝｽ（</t>
    </r>
    <r>
      <rPr>
        <sz val="11"/>
        <rFont val="Century"/>
        <family val="1"/>
      </rPr>
      <t>Ω/km</t>
    </r>
    <r>
      <rPr>
        <sz val="11"/>
        <rFont val="ＭＳ 明朝"/>
        <family val="1"/>
        <charset val="128"/>
      </rPr>
      <t>）</t>
    </r>
    <phoneticPr fontId="5"/>
  </si>
  <si>
    <t>(1)</t>
    <phoneticPr fontId="5"/>
  </si>
  <si>
    <t>(4)</t>
    <phoneticPr fontId="5"/>
  </si>
  <si>
    <r>
      <rPr>
        <sz val="11"/>
        <rFont val="ＭＳ 明朝"/>
        <family val="1"/>
        <charset val="128"/>
      </rPr>
      <t>ｲﾝﾋﾟｰﾀﾞﾝｽ（</t>
    </r>
    <r>
      <rPr>
        <sz val="11"/>
        <rFont val="Century"/>
        <family val="1"/>
      </rPr>
      <t>Ω/km</t>
    </r>
    <r>
      <rPr>
        <sz val="11"/>
        <rFont val="ＭＳ 明朝"/>
        <family val="1"/>
        <charset val="128"/>
      </rPr>
      <t>）</t>
    </r>
    <phoneticPr fontId="5"/>
  </si>
  <si>
    <t>(7)</t>
    <phoneticPr fontId="5"/>
  </si>
  <si>
    <t>(10)</t>
    <phoneticPr fontId="5"/>
  </si>
  <si>
    <r>
      <rPr>
        <sz val="11"/>
        <rFont val="ＭＳ 明朝"/>
        <family val="1"/>
        <charset val="128"/>
      </rPr>
      <t>亘長（</t>
    </r>
    <r>
      <rPr>
        <sz val="11"/>
        <rFont val="Century"/>
        <family val="1"/>
      </rPr>
      <t>m</t>
    </r>
    <r>
      <rPr>
        <sz val="11"/>
        <rFont val="ＭＳ 明朝"/>
        <family val="1"/>
        <charset val="128"/>
      </rPr>
      <t>）</t>
    </r>
    <rPh sb="0" eb="1">
      <t>ワタ</t>
    </rPh>
    <phoneticPr fontId="5"/>
  </si>
  <si>
    <t>(2)</t>
    <phoneticPr fontId="5"/>
  </si>
  <si>
    <t>(5)</t>
    <phoneticPr fontId="5"/>
  </si>
  <si>
    <t>(8)</t>
    <phoneticPr fontId="5"/>
  </si>
  <si>
    <t>(11)</t>
    <phoneticPr fontId="5"/>
  </si>
  <si>
    <r>
      <rPr>
        <sz val="11"/>
        <rFont val="ＭＳ 明朝"/>
        <family val="1"/>
        <charset val="128"/>
      </rPr>
      <t>抵抗値（</t>
    </r>
    <r>
      <rPr>
        <sz val="11"/>
        <rFont val="Century"/>
        <family val="1"/>
      </rPr>
      <t>Ω</t>
    </r>
    <r>
      <rPr>
        <sz val="11"/>
        <rFont val="ＭＳ 明朝"/>
        <family val="1"/>
        <charset val="128"/>
      </rPr>
      <t>）</t>
    </r>
    <rPh sb="0" eb="3">
      <t>テイコウチ</t>
    </rPh>
    <phoneticPr fontId="5"/>
  </si>
  <si>
    <t>(3)</t>
    <phoneticPr fontId="5"/>
  </si>
  <si>
    <t>(6)</t>
    <phoneticPr fontId="5"/>
  </si>
  <si>
    <t>(9)</t>
    <phoneticPr fontId="5"/>
  </si>
  <si>
    <t>(12)</t>
    <phoneticPr fontId="5"/>
  </si>
  <si>
    <r>
      <rPr>
        <sz val="9"/>
        <rFont val="ＭＳ Ｐ明朝"/>
        <family val="1"/>
        <charset val="128"/>
      </rPr>
      <t>　　　　　　　　　　　　抵抗値</t>
    </r>
    <r>
      <rPr>
        <sz val="9"/>
        <rFont val="Century"/>
        <family val="1"/>
      </rPr>
      <t>(3)=(1)×(2)/1,000</t>
    </r>
    <r>
      <rPr>
        <sz val="9"/>
        <rFont val="ＭＳ Ｐ明朝"/>
        <family val="1"/>
        <charset val="128"/>
      </rPr>
      <t>　</t>
    </r>
    <r>
      <rPr>
        <sz val="9"/>
        <rFont val="Century"/>
        <family val="1"/>
      </rPr>
      <t>(6)=(4)×(5)/1,000</t>
    </r>
    <rPh sb="12" eb="15">
      <t>テイコウチ</t>
    </rPh>
    <phoneticPr fontId="14"/>
  </si>
  <si>
    <r>
      <rPr>
        <sz val="9"/>
        <rFont val="ＭＳ Ｐ明朝"/>
        <family val="1"/>
        <charset val="128"/>
      </rPr>
      <t>　　　　　　　　　　　　抵抗値</t>
    </r>
    <r>
      <rPr>
        <sz val="9"/>
        <rFont val="Century"/>
        <family val="1"/>
      </rPr>
      <t>(9)=(7)×(8)/1,000</t>
    </r>
    <r>
      <rPr>
        <sz val="9"/>
        <rFont val="ＭＳ Ｐ明朝"/>
        <family val="1"/>
        <charset val="128"/>
      </rPr>
      <t>　</t>
    </r>
    <r>
      <rPr>
        <sz val="9"/>
        <rFont val="Century"/>
        <family val="1"/>
      </rPr>
      <t>(12)=(10)×(11)/1,000</t>
    </r>
    <rPh sb="12" eb="15">
      <t>テイコウチ</t>
    </rPh>
    <phoneticPr fontId="14"/>
  </si>
  <si>
    <r>
      <rPr>
        <sz val="11"/>
        <rFont val="ＭＳ 明朝"/>
        <family val="1"/>
        <charset val="128"/>
      </rPr>
      <t>引込口配線の抵抗値</t>
    </r>
    <r>
      <rPr>
        <sz val="11"/>
        <rFont val="Century"/>
        <family val="1"/>
      </rPr>
      <t>Ra</t>
    </r>
    <r>
      <rPr>
        <sz val="11"/>
        <rFont val="ＭＳ 明朝"/>
        <family val="1"/>
        <charset val="128"/>
      </rPr>
      <t>：</t>
    </r>
    <r>
      <rPr>
        <sz val="11"/>
        <rFont val="Century"/>
        <family val="1"/>
      </rPr>
      <t>(3)</t>
    </r>
    <r>
      <rPr>
        <sz val="11"/>
        <rFont val="ＭＳ 明朝"/>
        <family val="1"/>
        <charset val="128"/>
      </rPr>
      <t>＋</t>
    </r>
    <r>
      <rPr>
        <sz val="11"/>
        <rFont val="Century"/>
        <family val="1"/>
      </rPr>
      <t>(6)</t>
    </r>
    <r>
      <rPr>
        <sz val="11"/>
        <rFont val="ＭＳ 明朝"/>
        <family val="1"/>
        <charset val="128"/>
      </rPr>
      <t>＝</t>
    </r>
    <rPh sb="6" eb="9">
      <t>テイコウチ</t>
    </rPh>
    <phoneticPr fontId="5"/>
  </si>
  <si>
    <r>
      <t>Ω…</t>
    </r>
    <r>
      <rPr>
        <sz val="11"/>
        <rFont val="ＭＳ 明朝"/>
        <family val="1"/>
        <charset val="128"/>
      </rPr>
      <t>③</t>
    </r>
    <phoneticPr fontId="5"/>
  </si>
  <si>
    <r>
      <rPr>
        <sz val="11"/>
        <rFont val="ＭＳ 明朝"/>
        <family val="1"/>
        <charset val="128"/>
      </rPr>
      <t>屋内配線の抵抗値</t>
    </r>
    <r>
      <rPr>
        <sz val="11"/>
        <rFont val="Century"/>
        <family val="1"/>
      </rPr>
      <t>Rb</t>
    </r>
    <r>
      <rPr>
        <sz val="11"/>
        <rFont val="ＭＳ 明朝"/>
        <family val="1"/>
        <charset val="128"/>
      </rPr>
      <t>：</t>
    </r>
    <r>
      <rPr>
        <sz val="11"/>
        <rFont val="Century"/>
        <family val="1"/>
      </rPr>
      <t>(9)</t>
    </r>
    <r>
      <rPr>
        <sz val="11"/>
        <rFont val="ＭＳ 明朝"/>
        <family val="1"/>
        <charset val="128"/>
      </rPr>
      <t>＋</t>
    </r>
    <r>
      <rPr>
        <sz val="11"/>
        <rFont val="Century"/>
        <family val="1"/>
      </rPr>
      <t>(12)</t>
    </r>
    <r>
      <rPr>
        <sz val="11"/>
        <rFont val="ＭＳ 明朝"/>
        <family val="1"/>
        <charset val="128"/>
      </rPr>
      <t>＝</t>
    </r>
    <rPh sb="0" eb="2">
      <t>オクナイ</t>
    </rPh>
    <rPh sb="5" eb="8">
      <t>テイコウチ</t>
    </rPh>
    <phoneticPr fontId="5"/>
  </si>
  <si>
    <r>
      <t>Ω…</t>
    </r>
    <r>
      <rPr>
        <sz val="11"/>
        <rFont val="ＭＳ 明朝"/>
        <family val="1"/>
        <charset val="128"/>
      </rPr>
      <t>④</t>
    </r>
    <phoneticPr fontId="5"/>
  </si>
  <si>
    <t xml:space="preserve"> （４）電圧上昇値（⊿Ｖ）の計算</t>
    <rPh sb="4" eb="6">
      <t>デンアツ</t>
    </rPh>
    <rPh sb="6" eb="8">
      <t>ジョウショウ</t>
    </rPh>
    <rPh sb="8" eb="9">
      <t>チ</t>
    </rPh>
    <rPh sb="14" eb="16">
      <t>ケイサン</t>
    </rPh>
    <phoneticPr fontId="5"/>
  </si>
  <si>
    <r>
      <rPr>
        <sz val="11"/>
        <rFont val="ＭＳ 明朝"/>
        <family val="1"/>
        <charset val="128"/>
      </rPr>
      <t>　　　　電圧上昇値⊿Ｖ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＝</t>
    </r>
    <r>
      <rPr>
        <sz val="11"/>
        <rFont val="Century"/>
        <family val="1"/>
      </rPr>
      <t xml:space="preserve"> K(</t>
    </r>
    <r>
      <rPr>
        <sz val="11"/>
        <rFont val="ＭＳ 明朝"/>
        <family val="1"/>
        <charset val="128"/>
      </rPr>
      <t>①</t>
    </r>
    <r>
      <rPr>
        <sz val="11"/>
        <rFont val="Century"/>
        <family val="1"/>
      </rPr>
      <t xml:space="preserve">) × </t>
    </r>
    <r>
      <rPr>
        <sz val="11"/>
        <rFont val="ＭＳ 明朝"/>
        <family val="1"/>
        <charset val="128"/>
      </rPr>
      <t>発電電流</t>
    </r>
    <r>
      <rPr>
        <sz val="11"/>
        <rFont val="Century"/>
        <family val="1"/>
      </rPr>
      <t xml:space="preserve"> Ig(</t>
    </r>
    <r>
      <rPr>
        <sz val="11"/>
        <rFont val="ＭＳ 明朝"/>
        <family val="1"/>
        <charset val="128"/>
      </rPr>
      <t>②</t>
    </r>
    <r>
      <rPr>
        <sz val="11"/>
        <rFont val="Century"/>
        <family val="1"/>
      </rPr>
      <t xml:space="preserve">) × </t>
    </r>
    <r>
      <rPr>
        <sz val="11"/>
        <rFont val="ＭＳ 明朝"/>
        <family val="1"/>
        <charset val="128"/>
      </rPr>
      <t>［引込口配線の抵抗値</t>
    </r>
    <r>
      <rPr>
        <sz val="11"/>
        <rFont val="Century"/>
        <family val="1"/>
      </rPr>
      <t xml:space="preserve"> Ra(</t>
    </r>
    <r>
      <rPr>
        <sz val="11"/>
        <rFont val="ＭＳ 明朝"/>
        <family val="1"/>
        <charset val="128"/>
      </rPr>
      <t>③</t>
    </r>
    <r>
      <rPr>
        <sz val="11"/>
        <rFont val="Century"/>
        <family val="1"/>
      </rPr>
      <t>)</t>
    </r>
    <r>
      <rPr>
        <sz val="11"/>
        <rFont val="ＭＳ 明朝"/>
        <family val="1"/>
        <charset val="128"/>
      </rPr>
      <t>＋屋内配線の抵抗値</t>
    </r>
    <r>
      <rPr>
        <sz val="11"/>
        <rFont val="Century"/>
        <family val="1"/>
      </rPr>
      <t xml:space="preserve"> Rb(</t>
    </r>
    <r>
      <rPr>
        <sz val="11"/>
        <rFont val="ＭＳ 明朝"/>
        <family val="1"/>
        <charset val="128"/>
      </rPr>
      <t>④</t>
    </r>
    <r>
      <rPr>
        <sz val="11"/>
        <rFont val="Century"/>
        <family val="1"/>
      </rPr>
      <t>)</t>
    </r>
    <r>
      <rPr>
        <sz val="11"/>
        <rFont val="ＭＳ 明朝"/>
        <family val="1"/>
        <charset val="128"/>
      </rPr>
      <t>］</t>
    </r>
    <phoneticPr fontId="14"/>
  </si>
  <si>
    <r>
      <rPr>
        <b/>
        <sz val="9"/>
        <rFont val="ＭＳ 明朝"/>
        <family val="1"/>
        <charset val="128"/>
      </rPr>
      <t>電線インピーダンス（抵抗）</t>
    </r>
    <rPh sb="0" eb="2">
      <t>デンセン</t>
    </rPh>
    <rPh sb="10" eb="12">
      <t>テイコウ</t>
    </rPh>
    <phoneticPr fontId="5"/>
  </si>
  <si>
    <r>
      <rPr>
        <b/>
        <sz val="11"/>
        <rFont val="ＭＳ 明朝"/>
        <family val="1"/>
        <charset val="128"/>
      </rPr>
      <t>受電点から</t>
    </r>
    <r>
      <rPr>
        <b/>
        <sz val="11"/>
        <rFont val="Century"/>
        <family val="1"/>
      </rPr>
      <t>PCS</t>
    </r>
    <r>
      <rPr>
        <b/>
        <sz val="11"/>
        <rFont val="ＭＳ 明朝"/>
        <family val="1"/>
        <charset val="128"/>
      </rPr>
      <t>までの電圧上昇値</t>
    </r>
    <rPh sb="0" eb="2">
      <t>ジュデン</t>
    </rPh>
    <rPh sb="2" eb="3">
      <t>テン</t>
    </rPh>
    <rPh sb="11" eb="13">
      <t>デンアツ</t>
    </rPh>
    <rPh sb="15" eb="16">
      <t>アタイ</t>
    </rPh>
    <phoneticPr fontId="5"/>
  </si>
  <si>
    <r>
      <rPr>
        <sz val="9"/>
        <rFont val="ＭＳ 明朝"/>
        <family val="1"/>
        <charset val="128"/>
      </rPr>
      <t>引込口配線・屋内配線（軟銅）</t>
    </r>
    <rPh sb="0" eb="1">
      <t>ヒ</t>
    </rPh>
    <rPh sb="1" eb="2">
      <t>コ</t>
    </rPh>
    <rPh sb="2" eb="3">
      <t>クチ</t>
    </rPh>
    <rPh sb="3" eb="5">
      <t>ハイセン</t>
    </rPh>
    <rPh sb="6" eb="8">
      <t>オクナイ</t>
    </rPh>
    <rPh sb="8" eb="10">
      <t>ハイセン</t>
    </rPh>
    <rPh sb="11" eb="12">
      <t>ナン</t>
    </rPh>
    <rPh sb="12" eb="13">
      <t>ドウ</t>
    </rPh>
    <phoneticPr fontId="5"/>
  </si>
  <si>
    <r>
      <rPr>
        <sz val="10"/>
        <rFont val="ＭＳ 明朝"/>
        <family val="1"/>
        <charset val="128"/>
      </rPr>
      <t>線種</t>
    </r>
    <rPh sb="0" eb="2">
      <t>センシュ</t>
    </rPh>
    <phoneticPr fontId="5"/>
  </si>
  <si>
    <r>
      <rPr>
        <sz val="10"/>
        <rFont val="ＭＳ 明朝"/>
        <family val="1"/>
        <charset val="128"/>
      </rPr>
      <t>（Ω／</t>
    </r>
    <r>
      <rPr>
        <sz val="10"/>
        <rFont val="Century"/>
        <family val="1"/>
      </rPr>
      <t>km</t>
    </r>
    <r>
      <rPr>
        <sz val="10"/>
        <rFont val="ＭＳ 明朝"/>
        <family val="1"/>
        <charset val="128"/>
      </rPr>
      <t>）</t>
    </r>
    <phoneticPr fontId="5"/>
  </si>
  <si>
    <t>2.0mm</t>
    <phoneticPr fontId="14"/>
  </si>
  <si>
    <t>（判定結果）</t>
    <rPh sb="1" eb="3">
      <t>ハンテイ</t>
    </rPh>
    <rPh sb="3" eb="5">
      <t>ケッカ</t>
    </rPh>
    <phoneticPr fontId="14"/>
  </si>
  <si>
    <t>2.6mm</t>
    <phoneticPr fontId="14"/>
  </si>
  <si>
    <t>3.2mm</t>
    <phoneticPr fontId="14"/>
  </si>
  <si>
    <t>5.5sq</t>
    <phoneticPr fontId="14"/>
  </si>
  <si>
    <t>8sq</t>
    <phoneticPr fontId="14"/>
  </si>
  <si>
    <r>
      <rPr>
        <sz val="10.5"/>
        <rFont val="ＭＳ 明朝"/>
        <family val="1"/>
        <charset val="128"/>
      </rPr>
      <t>※</t>
    </r>
    <r>
      <rPr>
        <sz val="10.5"/>
        <rFont val="Century"/>
        <family val="1"/>
      </rPr>
      <t xml:space="preserve"> </t>
    </r>
    <r>
      <rPr>
        <sz val="10.5"/>
        <rFont val="ＭＳ 明朝"/>
        <family val="1"/>
        <charset val="128"/>
      </rPr>
      <t>電圧上昇値の計算結果が標準電圧の</t>
    </r>
    <r>
      <rPr>
        <sz val="10.5"/>
        <rFont val="Century"/>
        <family val="1"/>
      </rPr>
      <t>2</t>
    </r>
    <r>
      <rPr>
        <sz val="10.5"/>
        <rFont val="ＭＳ 明朝"/>
        <family val="1"/>
        <charset val="128"/>
      </rPr>
      <t>％を超えている場合，電線太さ・亘長の
　</t>
    </r>
    <r>
      <rPr>
        <sz val="10.5"/>
        <rFont val="Century"/>
        <family val="1"/>
      </rPr>
      <t xml:space="preserve"> </t>
    </r>
    <r>
      <rPr>
        <sz val="10.5"/>
        <rFont val="ＭＳ 明朝"/>
        <family val="1"/>
        <charset val="128"/>
      </rPr>
      <t>見直しを</t>
    </r>
    <r>
      <rPr>
        <sz val="10.5"/>
        <rFont val="ＭＳ 明朝"/>
        <family val="1"/>
        <charset val="128"/>
      </rPr>
      <t>お願いします。</t>
    </r>
    <rPh sb="8" eb="10">
      <t>ケイサン</t>
    </rPh>
    <rPh sb="10" eb="12">
      <t>ケッカ</t>
    </rPh>
    <rPh sb="45" eb="46">
      <t>ネガ</t>
    </rPh>
    <phoneticPr fontId="14"/>
  </si>
  <si>
    <t>14sq</t>
    <phoneticPr fontId="14"/>
  </si>
  <si>
    <t>22sq</t>
    <phoneticPr fontId="14"/>
  </si>
  <si>
    <t>38sq</t>
    <phoneticPr fontId="14"/>
  </si>
  <si>
    <t>60sq</t>
    <phoneticPr fontId="5"/>
  </si>
  <si>
    <t>100sq</t>
    <phoneticPr fontId="5"/>
  </si>
  <si>
    <t>150sq</t>
    <phoneticPr fontId="5"/>
  </si>
  <si>
    <t>200sq</t>
    <phoneticPr fontId="5"/>
  </si>
  <si>
    <r>
      <t>250</t>
    </r>
    <r>
      <rPr>
        <sz val="10"/>
        <rFont val="ＭＳ 明朝"/>
        <family val="1"/>
        <charset val="128"/>
      </rPr>
      <t>ｓｑ</t>
    </r>
    <phoneticPr fontId="5"/>
  </si>
  <si>
    <r>
      <t>JIS C3307-1980</t>
    </r>
    <r>
      <rPr>
        <sz val="8"/>
        <rFont val="ＭＳ 明朝"/>
        <family val="1"/>
        <charset val="128"/>
      </rPr>
      <t>に基づく</t>
    </r>
    <phoneticPr fontId="5"/>
  </si>
  <si>
    <r>
      <rPr>
        <sz val="12"/>
        <rFont val="ＭＳ 明朝"/>
        <family val="1"/>
        <charset val="128"/>
      </rPr>
      <t>中部電力株式会社</t>
    </r>
    <rPh sb="0" eb="2">
      <t>チュウブ</t>
    </rPh>
    <rPh sb="2" eb="4">
      <t>デンリョク</t>
    </rPh>
    <rPh sb="4" eb="8">
      <t>カブシキガイシャ</t>
    </rPh>
    <phoneticPr fontId="5"/>
  </si>
  <si>
    <t>線種</t>
    <rPh sb="0" eb="2">
      <t>センシュ</t>
    </rPh>
    <phoneticPr fontId="5"/>
  </si>
  <si>
    <r>
      <rPr>
        <sz val="10"/>
        <rFont val="ＭＳ 明朝"/>
        <family val="1"/>
        <charset val="128"/>
      </rPr>
      <t>（Ω／</t>
    </r>
    <r>
      <rPr>
        <sz val="10"/>
        <rFont val="Century"/>
        <family val="1"/>
      </rPr>
      <t>km</t>
    </r>
    <r>
      <rPr>
        <sz val="10"/>
        <rFont val="ＭＳ 明朝"/>
        <family val="1"/>
        <charset val="128"/>
      </rPr>
      <t>）</t>
    </r>
    <phoneticPr fontId="5"/>
  </si>
  <si>
    <t>2.0mm</t>
    <phoneticPr fontId="14"/>
  </si>
  <si>
    <t>2.6mm</t>
    <phoneticPr fontId="14"/>
  </si>
  <si>
    <r>
      <t xml:space="preserve"> （３）引込口配線（受電点～分電盤）の抵抗値 Ra</t>
    </r>
    <r>
      <rPr>
        <sz val="11"/>
        <rFont val="ＭＳ 明朝"/>
        <family val="1"/>
        <charset val="128"/>
      </rPr>
      <t/>
    </r>
    <rPh sb="4" eb="5">
      <t>ヒ</t>
    </rPh>
    <rPh sb="5" eb="6">
      <t>コ</t>
    </rPh>
    <rPh sb="6" eb="7">
      <t>グチ</t>
    </rPh>
    <rPh sb="7" eb="9">
      <t>ハイセン</t>
    </rPh>
    <rPh sb="10" eb="13">
      <t>ジュデンテン</t>
    </rPh>
    <rPh sb="14" eb="17">
      <t>ブンデンバン</t>
    </rPh>
    <rPh sb="19" eb="22">
      <t>テイコウチ</t>
    </rPh>
    <phoneticPr fontId="5"/>
  </si>
  <si>
    <r>
      <t xml:space="preserve"> </t>
    </r>
    <r>
      <rPr>
        <b/>
        <sz val="11"/>
        <rFont val="ＭＳ 明朝"/>
        <family val="1"/>
        <charset val="128"/>
      </rPr>
      <t>（４）屋内配線（分電盤～ＰＣＳ）の抵抗値</t>
    </r>
    <r>
      <rPr>
        <b/>
        <sz val="11"/>
        <rFont val="Century"/>
        <family val="1"/>
      </rPr>
      <t xml:space="preserve"> Rb</t>
    </r>
    <rPh sb="9" eb="12">
      <t>ブンデンバン</t>
    </rPh>
    <rPh sb="18" eb="21">
      <t>テイコウチ</t>
    </rPh>
    <phoneticPr fontId="5"/>
  </si>
  <si>
    <t xml:space="preserve"> （５）引込口配線（受電点～分電盤）の電圧上昇値（⊿Ｖ）の計算</t>
    <rPh sb="19" eb="21">
      <t>デンアツ</t>
    </rPh>
    <rPh sb="21" eb="23">
      <t>ジョウショウ</t>
    </rPh>
    <rPh sb="23" eb="24">
      <t>チ</t>
    </rPh>
    <rPh sb="29" eb="31">
      <t>ケイサン</t>
    </rPh>
    <phoneticPr fontId="5"/>
  </si>
  <si>
    <t xml:space="preserve"> （６）屋内配線（分電盤～ＰＣＳ）の電圧上昇値（⊿Ｖ）の計算</t>
    <rPh sb="18" eb="20">
      <t>デンアツ</t>
    </rPh>
    <rPh sb="20" eb="22">
      <t>ジョウショウ</t>
    </rPh>
    <rPh sb="22" eb="23">
      <t>チ</t>
    </rPh>
    <rPh sb="28" eb="30">
      <t>ケイサン</t>
    </rPh>
    <phoneticPr fontId="5"/>
  </si>
  <si>
    <t xml:space="preserve"> （７）受電点～ＰＣＳの電圧上昇値（⊿Ｖ）の計算</t>
    <phoneticPr fontId="14"/>
  </si>
  <si>
    <t>3.2mm</t>
    <phoneticPr fontId="14"/>
  </si>
  <si>
    <r>
      <rPr>
        <sz val="11"/>
        <rFont val="ＭＳ 明朝"/>
        <family val="1"/>
        <charset val="128"/>
      </rPr>
      <t>【ＰＣＳ１】屋内配線の抵抗値：</t>
    </r>
    <r>
      <rPr>
        <sz val="11"/>
        <rFont val="Century"/>
        <family val="1"/>
      </rPr>
      <t>Rb1</t>
    </r>
    <rPh sb="6" eb="8">
      <t>オクナイ</t>
    </rPh>
    <rPh sb="11" eb="14">
      <t>テイコウチ</t>
    </rPh>
    <phoneticPr fontId="5"/>
  </si>
  <si>
    <t>　　【ＰＣＳ１】</t>
    <phoneticPr fontId="14"/>
  </si>
  <si>
    <t>　　【ＰＣＳ１】</t>
    <phoneticPr fontId="14"/>
  </si>
  <si>
    <t>5.5sq</t>
    <phoneticPr fontId="14"/>
  </si>
  <si>
    <r>
      <rPr>
        <sz val="11"/>
        <rFont val="ＭＳ 明朝"/>
        <family val="1"/>
        <charset val="128"/>
      </rPr>
      <t>　　　電圧上昇値⊿Ｖ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＝</t>
    </r>
    <r>
      <rPr>
        <sz val="11"/>
        <rFont val="Century"/>
        <family val="1"/>
      </rPr>
      <t xml:space="preserve"> K(</t>
    </r>
    <r>
      <rPr>
        <sz val="11"/>
        <rFont val="ＭＳ 明朝"/>
        <family val="1"/>
        <charset val="128"/>
      </rPr>
      <t>①</t>
    </r>
    <r>
      <rPr>
        <sz val="11"/>
        <rFont val="Century"/>
        <family val="1"/>
      </rPr>
      <t xml:space="preserve">) × </t>
    </r>
    <r>
      <rPr>
        <sz val="11"/>
        <rFont val="ＭＳ 明朝"/>
        <family val="1"/>
        <charset val="128"/>
      </rPr>
      <t>発電電流</t>
    </r>
    <r>
      <rPr>
        <sz val="11"/>
        <rFont val="Century"/>
        <family val="1"/>
      </rPr>
      <t xml:space="preserve"> Ig(</t>
    </r>
    <r>
      <rPr>
        <sz val="11"/>
        <rFont val="ＭＳ 明朝"/>
        <family val="1"/>
        <charset val="128"/>
      </rPr>
      <t>②</t>
    </r>
    <r>
      <rPr>
        <sz val="11"/>
        <rFont val="Century"/>
        <family val="1"/>
      </rPr>
      <t>-</t>
    </r>
    <r>
      <rPr>
        <sz val="11"/>
        <rFont val="ＭＳ 明朝"/>
        <family val="1"/>
        <charset val="128"/>
      </rPr>
      <t>計</t>
    </r>
    <r>
      <rPr>
        <sz val="11"/>
        <rFont val="Century"/>
        <family val="1"/>
      </rPr>
      <t xml:space="preserve">) × </t>
    </r>
    <r>
      <rPr>
        <sz val="11"/>
        <rFont val="ＭＳ 明朝"/>
        <family val="1"/>
        <charset val="128"/>
      </rPr>
      <t>引込口配線（受電点～分電盤）の抵抗値</t>
    </r>
    <r>
      <rPr>
        <sz val="11"/>
        <rFont val="Century"/>
        <family val="1"/>
      </rPr>
      <t xml:space="preserve"> Ra(</t>
    </r>
    <r>
      <rPr>
        <sz val="11"/>
        <rFont val="ＭＳ 明朝"/>
        <family val="1"/>
        <charset val="128"/>
      </rPr>
      <t>③</t>
    </r>
    <r>
      <rPr>
        <sz val="11"/>
        <rFont val="Century"/>
        <family val="1"/>
      </rPr>
      <t>)</t>
    </r>
    <rPh sb="30" eb="31">
      <t>ケイ</t>
    </rPh>
    <rPh sb="41" eb="44">
      <t>ジュデンテン</t>
    </rPh>
    <rPh sb="45" eb="48">
      <t>ブンデンバン</t>
    </rPh>
    <phoneticPr fontId="14"/>
  </si>
  <si>
    <r>
      <rPr>
        <sz val="10"/>
        <rFont val="ＭＳ 明朝"/>
        <family val="1"/>
        <charset val="128"/>
      </rPr>
      <t>　　　電圧上昇値⊿Ｖ</t>
    </r>
    <r>
      <rPr>
        <sz val="10"/>
        <rFont val="Century"/>
        <family val="1"/>
      </rPr>
      <t xml:space="preserve"> </t>
    </r>
    <r>
      <rPr>
        <sz val="10"/>
        <rFont val="ＭＳ 明朝"/>
        <family val="1"/>
        <charset val="128"/>
      </rPr>
      <t>＝</t>
    </r>
    <r>
      <rPr>
        <sz val="10"/>
        <rFont val="Century"/>
        <family val="1"/>
      </rPr>
      <t xml:space="preserve"> K(</t>
    </r>
    <r>
      <rPr>
        <sz val="10"/>
        <rFont val="ＭＳ 明朝"/>
        <family val="1"/>
        <charset val="128"/>
      </rPr>
      <t>①</t>
    </r>
    <r>
      <rPr>
        <sz val="10"/>
        <rFont val="Century"/>
        <family val="1"/>
      </rPr>
      <t xml:space="preserve">) × </t>
    </r>
    <r>
      <rPr>
        <sz val="10"/>
        <rFont val="ＭＳ 明朝"/>
        <family val="1"/>
        <charset val="128"/>
      </rPr>
      <t>発電電流</t>
    </r>
    <r>
      <rPr>
        <sz val="10"/>
        <rFont val="Century"/>
        <family val="1"/>
      </rPr>
      <t xml:space="preserve"> Ig(</t>
    </r>
    <r>
      <rPr>
        <sz val="10"/>
        <rFont val="ＭＳ 明朝"/>
        <family val="1"/>
        <charset val="128"/>
      </rPr>
      <t>②</t>
    </r>
    <r>
      <rPr>
        <sz val="10"/>
        <rFont val="Century"/>
        <family val="1"/>
      </rPr>
      <t xml:space="preserve">-1) × </t>
    </r>
    <r>
      <rPr>
        <sz val="10"/>
        <rFont val="ＭＳ 明朝"/>
        <family val="1"/>
        <charset val="128"/>
      </rPr>
      <t>分電盤～</t>
    </r>
    <r>
      <rPr>
        <sz val="10"/>
        <rFont val="Century"/>
        <family val="1"/>
      </rPr>
      <t>PCS1</t>
    </r>
    <r>
      <rPr>
        <sz val="10"/>
        <rFont val="ＭＳ 明朝"/>
        <family val="1"/>
        <charset val="128"/>
      </rPr>
      <t>の抵抗値</t>
    </r>
    <r>
      <rPr>
        <sz val="10"/>
        <rFont val="Century"/>
        <family val="1"/>
      </rPr>
      <t xml:space="preserve"> Ra(</t>
    </r>
    <r>
      <rPr>
        <sz val="10"/>
        <rFont val="ＭＳ 明朝"/>
        <family val="1"/>
        <charset val="128"/>
      </rPr>
      <t>④</t>
    </r>
    <r>
      <rPr>
        <sz val="10"/>
        <rFont val="Century"/>
        <family val="1"/>
      </rPr>
      <t>-1)</t>
    </r>
    <rPh sb="35" eb="38">
      <t>ブンデンバン</t>
    </rPh>
    <phoneticPr fontId="14"/>
  </si>
  <si>
    <r>
      <rPr>
        <sz val="10"/>
        <rFont val="ＭＳ Ｐ明朝"/>
        <family val="1"/>
        <charset val="128"/>
      </rPr>
      <t>　　　　電圧上昇値⊿Ｖ</t>
    </r>
    <r>
      <rPr>
        <sz val="10"/>
        <rFont val="Century"/>
        <family val="1"/>
      </rPr>
      <t xml:space="preserve"> </t>
    </r>
    <r>
      <rPr>
        <sz val="10"/>
        <rFont val="ＭＳ Ｐ明朝"/>
        <family val="1"/>
        <charset val="128"/>
      </rPr>
      <t>＝</t>
    </r>
    <r>
      <rPr>
        <sz val="10"/>
        <rFont val="Century"/>
        <family val="1"/>
      </rPr>
      <t xml:space="preserve"> </t>
    </r>
    <r>
      <rPr>
        <sz val="10"/>
        <rFont val="ＭＳ Ｐ明朝"/>
        <family val="1"/>
        <charset val="128"/>
      </rPr>
      <t>引込口配線の電圧上昇値</t>
    </r>
    <r>
      <rPr>
        <sz val="10"/>
        <rFont val="Century"/>
        <family val="1"/>
      </rPr>
      <t>(</t>
    </r>
    <r>
      <rPr>
        <sz val="10"/>
        <rFont val="ＭＳ Ｐ明朝"/>
        <family val="1"/>
        <charset val="128"/>
      </rPr>
      <t>⑤</t>
    </r>
    <r>
      <rPr>
        <sz val="10"/>
        <rFont val="Century"/>
        <family val="1"/>
      </rPr>
      <t>)</t>
    </r>
    <r>
      <rPr>
        <sz val="10"/>
        <rFont val="ＭＳ Ｐ明朝"/>
        <family val="1"/>
        <charset val="128"/>
      </rPr>
      <t>＋屋内配線の電圧上昇値</t>
    </r>
    <r>
      <rPr>
        <sz val="10"/>
        <rFont val="Century"/>
        <family val="1"/>
      </rPr>
      <t>(</t>
    </r>
    <r>
      <rPr>
        <sz val="10"/>
        <rFont val="ＭＳ Ｐ明朝"/>
        <family val="1"/>
        <charset val="128"/>
      </rPr>
      <t>⑥</t>
    </r>
    <r>
      <rPr>
        <sz val="10"/>
        <rFont val="Century"/>
        <family val="1"/>
      </rPr>
      <t>-1)</t>
    </r>
    <rPh sb="14" eb="15">
      <t>ヒ</t>
    </rPh>
    <rPh sb="15" eb="16">
      <t>コ</t>
    </rPh>
    <rPh sb="16" eb="17">
      <t>クチ</t>
    </rPh>
    <rPh sb="17" eb="19">
      <t>ハイセン</t>
    </rPh>
    <rPh sb="20" eb="22">
      <t>デンアツ</t>
    </rPh>
    <rPh sb="22" eb="24">
      <t>ジョウショウ</t>
    </rPh>
    <rPh sb="24" eb="25">
      <t>チ</t>
    </rPh>
    <rPh sb="29" eb="31">
      <t>オクナイ</t>
    </rPh>
    <rPh sb="31" eb="33">
      <t>ハイセン</t>
    </rPh>
    <rPh sb="34" eb="36">
      <t>デンアツ</t>
    </rPh>
    <rPh sb="36" eb="38">
      <t>ジョウショウ</t>
    </rPh>
    <rPh sb="38" eb="39">
      <t>チ</t>
    </rPh>
    <phoneticPr fontId="14"/>
  </si>
  <si>
    <t>8sq</t>
    <phoneticPr fontId="14"/>
  </si>
  <si>
    <t>14sq</t>
    <phoneticPr fontId="14"/>
  </si>
  <si>
    <r>
      <rPr>
        <b/>
        <sz val="11"/>
        <rFont val="ＭＳ 明朝"/>
        <family val="1"/>
        <charset val="128"/>
      </rPr>
      <t>受電点～分電盤</t>
    </r>
    <r>
      <rPr>
        <b/>
        <sz val="11"/>
        <rFont val="ＭＳ 明朝"/>
        <family val="1"/>
        <charset val="128"/>
      </rPr>
      <t>までの電圧上昇値</t>
    </r>
    <rPh sb="0" eb="2">
      <t>ジュデン</t>
    </rPh>
    <rPh sb="2" eb="3">
      <t>テン</t>
    </rPh>
    <rPh sb="4" eb="7">
      <t>ブンデンバン</t>
    </rPh>
    <rPh sb="10" eb="12">
      <t>デンアツ</t>
    </rPh>
    <rPh sb="14" eb="15">
      <t>アタイ</t>
    </rPh>
    <phoneticPr fontId="5"/>
  </si>
  <si>
    <r>
      <t>…</t>
    </r>
    <r>
      <rPr>
        <sz val="11"/>
        <rFont val="ＭＳ 明朝"/>
        <family val="1"/>
        <charset val="128"/>
      </rPr>
      <t>⑤</t>
    </r>
    <phoneticPr fontId="5"/>
  </si>
  <si>
    <r>
      <rPr>
        <b/>
        <sz val="10"/>
        <rFont val="ＭＳ 明朝"/>
        <family val="1"/>
        <charset val="128"/>
      </rPr>
      <t>分電盤～</t>
    </r>
    <r>
      <rPr>
        <b/>
        <sz val="10"/>
        <rFont val="Century"/>
        <family val="1"/>
      </rPr>
      <t>PCS1</t>
    </r>
    <r>
      <rPr>
        <b/>
        <sz val="10"/>
        <rFont val="ＭＳ 明朝"/>
        <family val="1"/>
        <charset val="128"/>
      </rPr>
      <t>までの電圧上昇値</t>
    </r>
    <rPh sb="0" eb="3">
      <t>ブンデンバン</t>
    </rPh>
    <rPh sb="11" eb="13">
      <t>デンアツ</t>
    </rPh>
    <rPh sb="15" eb="16">
      <t>アタイ</t>
    </rPh>
    <phoneticPr fontId="5"/>
  </si>
  <si>
    <r>
      <t>…</t>
    </r>
    <r>
      <rPr>
        <sz val="11"/>
        <rFont val="ＭＳ Ｐ明朝"/>
        <family val="1"/>
        <charset val="128"/>
      </rPr>
      <t>⑥-1</t>
    </r>
    <phoneticPr fontId="5"/>
  </si>
  <si>
    <t>→</t>
    <phoneticPr fontId="14"/>
  </si>
  <si>
    <r>
      <rPr>
        <b/>
        <sz val="10"/>
        <rFont val="ＭＳ 明朝"/>
        <family val="1"/>
        <charset val="128"/>
      </rPr>
      <t>受電点～</t>
    </r>
    <r>
      <rPr>
        <b/>
        <sz val="10"/>
        <rFont val="Century"/>
        <family val="1"/>
      </rPr>
      <t>PCS1</t>
    </r>
    <r>
      <rPr>
        <b/>
        <sz val="10"/>
        <rFont val="ＭＳ 明朝"/>
        <family val="1"/>
        <charset val="128"/>
      </rPr>
      <t>までの電圧上昇値（⑤＋⑥1）</t>
    </r>
    <rPh sb="0" eb="2">
      <t>ジュデン</t>
    </rPh>
    <rPh sb="2" eb="3">
      <t>テン</t>
    </rPh>
    <rPh sb="11" eb="13">
      <t>デンアツ</t>
    </rPh>
    <rPh sb="15" eb="16">
      <t>アタイ</t>
    </rPh>
    <phoneticPr fontId="5"/>
  </si>
  <si>
    <t>※</t>
  </si>
  <si>
    <t>22sq</t>
    <phoneticPr fontId="14"/>
  </si>
  <si>
    <t>38sq</t>
    <phoneticPr fontId="14"/>
  </si>
  <si>
    <t>(1)</t>
    <phoneticPr fontId="5"/>
  </si>
  <si>
    <t>(4)</t>
    <phoneticPr fontId="5"/>
  </si>
  <si>
    <t>(7)</t>
    <phoneticPr fontId="5"/>
  </si>
  <si>
    <t>(10)</t>
    <phoneticPr fontId="5"/>
  </si>
  <si>
    <t>60sq</t>
    <phoneticPr fontId="5"/>
  </si>
  <si>
    <t>100sq</t>
    <phoneticPr fontId="5"/>
  </si>
  <si>
    <t>(2)</t>
    <phoneticPr fontId="5"/>
  </si>
  <si>
    <t>150sq</t>
    <phoneticPr fontId="5"/>
  </si>
  <si>
    <t>200sq</t>
    <phoneticPr fontId="5"/>
  </si>
  <si>
    <t>(3)</t>
    <phoneticPr fontId="5"/>
  </si>
  <si>
    <t>(6)</t>
    <phoneticPr fontId="5"/>
  </si>
  <si>
    <t>(9)</t>
    <phoneticPr fontId="5"/>
  </si>
  <si>
    <r>
      <t>250</t>
    </r>
    <r>
      <rPr>
        <sz val="10"/>
        <rFont val="ＭＳ 明朝"/>
        <family val="1"/>
        <charset val="128"/>
      </rPr>
      <t>ｓｑ</t>
    </r>
    <phoneticPr fontId="5"/>
  </si>
  <si>
    <r>
      <t>JIS C3307-1980</t>
    </r>
    <r>
      <rPr>
        <sz val="8"/>
        <rFont val="ＭＳ 明朝"/>
        <family val="1"/>
        <charset val="128"/>
      </rPr>
      <t>に基づく</t>
    </r>
    <phoneticPr fontId="5"/>
  </si>
  <si>
    <r>
      <t>Ω…</t>
    </r>
    <r>
      <rPr>
        <sz val="11"/>
        <rFont val="ＭＳ 明朝"/>
        <family val="1"/>
        <charset val="128"/>
      </rPr>
      <t>③</t>
    </r>
    <phoneticPr fontId="5"/>
  </si>
  <si>
    <r>
      <t>Ω…</t>
    </r>
    <r>
      <rPr>
        <sz val="11"/>
        <rFont val="ＭＳ 明朝"/>
        <family val="1"/>
        <charset val="128"/>
      </rPr>
      <t>④</t>
    </r>
    <r>
      <rPr>
        <sz val="11"/>
        <rFont val="Century"/>
        <family val="1"/>
      </rPr>
      <t>-1</t>
    </r>
    <phoneticPr fontId="5"/>
  </si>
  <si>
    <r>
      <rPr>
        <sz val="11"/>
        <rFont val="ＭＳ 明朝"/>
        <family val="1"/>
        <charset val="128"/>
      </rPr>
      <t>【ＰＣＳ２】屋内配線の抵抗値：</t>
    </r>
    <r>
      <rPr>
        <sz val="11"/>
        <rFont val="Century"/>
        <family val="1"/>
      </rPr>
      <t>Rb2</t>
    </r>
    <rPh sb="6" eb="8">
      <t>オクナイ</t>
    </rPh>
    <rPh sb="11" eb="14">
      <t>テイコウチ</t>
    </rPh>
    <phoneticPr fontId="5"/>
  </si>
  <si>
    <t>　　【ＰＣＳ２】</t>
    <phoneticPr fontId="14"/>
  </si>
  <si>
    <t>　　【ＰＣＳ２】</t>
    <phoneticPr fontId="14"/>
  </si>
  <si>
    <r>
      <rPr>
        <sz val="10"/>
        <rFont val="ＭＳ 明朝"/>
        <family val="1"/>
        <charset val="128"/>
      </rPr>
      <t>　　　電圧上昇値⊿Ｖ</t>
    </r>
    <r>
      <rPr>
        <sz val="10"/>
        <rFont val="Century"/>
        <family val="1"/>
      </rPr>
      <t xml:space="preserve"> </t>
    </r>
    <r>
      <rPr>
        <sz val="10"/>
        <rFont val="ＭＳ 明朝"/>
        <family val="1"/>
        <charset val="128"/>
      </rPr>
      <t>＝</t>
    </r>
    <r>
      <rPr>
        <sz val="10"/>
        <rFont val="Century"/>
        <family val="1"/>
      </rPr>
      <t xml:space="preserve"> K(</t>
    </r>
    <r>
      <rPr>
        <sz val="10"/>
        <rFont val="ＭＳ 明朝"/>
        <family val="1"/>
        <charset val="128"/>
      </rPr>
      <t>①</t>
    </r>
    <r>
      <rPr>
        <sz val="10"/>
        <rFont val="Century"/>
        <family val="1"/>
      </rPr>
      <t xml:space="preserve">) × </t>
    </r>
    <r>
      <rPr>
        <sz val="10"/>
        <rFont val="ＭＳ 明朝"/>
        <family val="1"/>
        <charset val="128"/>
      </rPr>
      <t>発電電流</t>
    </r>
    <r>
      <rPr>
        <sz val="10"/>
        <rFont val="Century"/>
        <family val="1"/>
      </rPr>
      <t xml:space="preserve"> Ig(</t>
    </r>
    <r>
      <rPr>
        <sz val="10"/>
        <rFont val="ＭＳ 明朝"/>
        <family val="1"/>
        <charset val="128"/>
      </rPr>
      <t>②</t>
    </r>
    <r>
      <rPr>
        <sz val="10"/>
        <rFont val="Century"/>
        <family val="1"/>
      </rPr>
      <t xml:space="preserve">-2) × </t>
    </r>
    <r>
      <rPr>
        <sz val="10"/>
        <rFont val="ＭＳ 明朝"/>
        <family val="1"/>
        <charset val="128"/>
      </rPr>
      <t>分電盤～</t>
    </r>
    <r>
      <rPr>
        <sz val="10"/>
        <rFont val="Century"/>
        <family val="1"/>
      </rPr>
      <t>PCS2</t>
    </r>
    <r>
      <rPr>
        <sz val="10"/>
        <rFont val="ＭＳ 明朝"/>
        <family val="1"/>
        <charset val="128"/>
      </rPr>
      <t>の抵抗値</t>
    </r>
    <r>
      <rPr>
        <sz val="10"/>
        <rFont val="Century"/>
        <family val="1"/>
      </rPr>
      <t xml:space="preserve"> Ra(</t>
    </r>
    <r>
      <rPr>
        <sz val="10"/>
        <rFont val="ＭＳ 明朝"/>
        <family val="1"/>
        <charset val="128"/>
      </rPr>
      <t>④</t>
    </r>
    <r>
      <rPr>
        <sz val="10"/>
        <rFont val="Century"/>
        <family val="1"/>
      </rPr>
      <t>-2)</t>
    </r>
    <rPh sb="35" eb="38">
      <t>ブンデンバン</t>
    </rPh>
    <phoneticPr fontId="14"/>
  </si>
  <si>
    <r>
      <rPr>
        <sz val="10"/>
        <rFont val="ＭＳ Ｐ明朝"/>
        <family val="1"/>
        <charset val="128"/>
      </rPr>
      <t>　　　　電圧上昇値⊿Ｖ</t>
    </r>
    <r>
      <rPr>
        <sz val="10"/>
        <rFont val="Century"/>
        <family val="1"/>
      </rPr>
      <t xml:space="preserve"> </t>
    </r>
    <r>
      <rPr>
        <sz val="10"/>
        <rFont val="ＭＳ Ｐ明朝"/>
        <family val="1"/>
        <charset val="128"/>
      </rPr>
      <t>＝</t>
    </r>
    <r>
      <rPr>
        <sz val="10"/>
        <rFont val="Century"/>
        <family val="1"/>
      </rPr>
      <t xml:space="preserve"> </t>
    </r>
    <r>
      <rPr>
        <sz val="10"/>
        <rFont val="ＭＳ Ｐ明朝"/>
        <family val="1"/>
        <charset val="128"/>
      </rPr>
      <t>引込口配線の電圧上昇値</t>
    </r>
    <r>
      <rPr>
        <sz val="10"/>
        <rFont val="Century"/>
        <family val="1"/>
      </rPr>
      <t>(</t>
    </r>
    <r>
      <rPr>
        <sz val="10"/>
        <rFont val="ＭＳ Ｐ明朝"/>
        <family val="1"/>
        <charset val="128"/>
      </rPr>
      <t>⑤</t>
    </r>
    <r>
      <rPr>
        <sz val="10"/>
        <rFont val="Century"/>
        <family val="1"/>
      </rPr>
      <t>)</t>
    </r>
    <r>
      <rPr>
        <sz val="10"/>
        <rFont val="ＭＳ Ｐ明朝"/>
        <family val="1"/>
        <charset val="128"/>
      </rPr>
      <t>＋屋内配線の電圧上昇値</t>
    </r>
    <r>
      <rPr>
        <sz val="10"/>
        <rFont val="Century"/>
        <family val="1"/>
      </rPr>
      <t>(</t>
    </r>
    <r>
      <rPr>
        <sz val="10"/>
        <rFont val="ＭＳ Ｐ明朝"/>
        <family val="1"/>
        <charset val="128"/>
      </rPr>
      <t>⑥</t>
    </r>
    <r>
      <rPr>
        <sz val="10"/>
        <rFont val="Century"/>
        <family val="1"/>
      </rPr>
      <t>-2)</t>
    </r>
    <rPh sb="14" eb="15">
      <t>ヒ</t>
    </rPh>
    <rPh sb="15" eb="16">
      <t>コ</t>
    </rPh>
    <rPh sb="16" eb="17">
      <t>クチ</t>
    </rPh>
    <rPh sb="17" eb="19">
      <t>ハイセン</t>
    </rPh>
    <rPh sb="20" eb="22">
      <t>デンアツ</t>
    </rPh>
    <rPh sb="22" eb="24">
      <t>ジョウショウ</t>
    </rPh>
    <rPh sb="24" eb="25">
      <t>チ</t>
    </rPh>
    <rPh sb="29" eb="31">
      <t>オクナイ</t>
    </rPh>
    <rPh sb="31" eb="33">
      <t>ハイセン</t>
    </rPh>
    <rPh sb="34" eb="36">
      <t>デンアツ</t>
    </rPh>
    <rPh sb="36" eb="38">
      <t>ジョウショウ</t>
    </rPh>
    <rPh sb="38" eb="39">
      <t>チ</t>
    </rPh>
    <phoneticPr fontId="14"/>
  </si>
  <si>
    <r>
      <rPr>
        <b/>
        <sz val="10"/>
        <rFont val="ＭＳ 明朝"/>
        <family val="1"/>
        <charset val="128"/>
      </rPr>
      <t>分電盤～</t>
    </r>
    <r>
      <rPr>
        <b/>
        <sz val="10"/>
        <rFont val="Century"/>
        <family val="1"/>
      </rPr>
      <t>PCS2</t>
    </r>
    <r>
      <rPr>
        <b/>
        <sz val="10"/>
        <rFont val="ＭＳ 明朝"/>
        <family val="1"/>
        <charset val="128"/>
      </rPr>
      <t>までの電圧上昇値</t>
    </r>
    <rPh sb="0" eb="3">
      <t>ブンデンバン</t>
    </rPh>
    <rPh sb="11" eb="13">
      <t>デンアツ</t>
    </rPh>
    <rPh sb="15" eb="16">
      <t>アタイ</t>
    </rPh>
    <phoneticPr fontId="5"/>
  </si>
  <si>
    <r>
      <t>…</t>
    </r>
    <r>
      <rPr>
        <sz val="11"/>
        <rFont val="ＭＳ Ｐ明朝"/>
        <family val="1"/>
        <charset val="128"/>
      </rPr>
      <t>⑥-2</t>
    </r>
    <phoneticPr fontId="5"/>
  </si>
  <si>
    <r>
      <rPr>
        <b/>
        <sz val="10"/>
        <rFont val="ＭＳ 明朝"/>
        <family val="1"/>
        <charset val="128"/>
      </rPr>
      <t>受電点～</t>
    </r>
    <r>
      <rPr>
        <b/>
        <sz val="10"/>
        <rFont val="Century"/>
        <family val="1"/>
      </rPr>
      <t>PCS2</t>
    </r>
    <r>
      <rPr>
        <b/>
        <sz val="10"/>
        <rFont val="ＭＳ 明朝"/>
        <family val="1"/>
        <charset val="128"/>
      </rPr>
      <t>までの電圧上昇値（⑤＋⑥2）</t>
    </r>
    <rPh sb="0" eb="2">
      <t>ジュデン</t>
    </rPh>
    <rPh sb="2" eb="3">
      <t>テン</t>
    </rPh>
    <rPh sb="11" eb="13">
      <t>デンアツ</t>
    </rPh>
    <rPh sb="15" eb="16">
      <t>アタイ</t>
    </rPh>
    <phoneticPr fontId="5"/>
  </si>
  <si>
    <t>(8)</t>
    <phoneticPr fontId="5"/>
  </si>
  <si>
    <t>(11)</t>
    <phoneticPr fontId="5"/>
  </si>
  <si>
    <t>(9)</t>
    <phoneticPr fontId="5"/>
  </si>
  <si>
    <r>
      <t>Ω…</t>
    </r>
    <r>
      <rPr>
        <sz val="11"/>
        <rFont val="ＭＳ 明朝"/>
        <family val="1"/>
        <charset val="128"/>
      </rPr>
      <t>④</t>
    </r>
    <r>
      <rPr>
        <sz val="11"/>
        <rFont val="Century"/>
        <family val="1"/>
      </rPr>
      <t>-2</t>
    </r>
    <phoneticPr fontId="5"/>
  </si>
  <si>
    <r>
      <t xml:space="preserve"> </t>
    </r>
    <r>
      <rPr>
        <b/>
        <sz val="11"/>
        <rFont val="ＭＳ 明朝"/>
        <family val="1"/>
        <charset val="128"/>
      </rPr>
      <t>（１）</t>
    </r>
    <r>
      <rPr>
        <b/>
        <sz val="11"/>
        <rFont val="Century"/>
        <family val="1"/>
      </rPr>
      <t>K</t>
    </r>
    <phoneticPr fontId="5"/>
  </si>
  <si>
    <r>
      <rPr>
        <sz val="11"/>
        <rFont val="ＭＳ 明朝"/>
        <family val="1"/>
        <charset val="128"/>
      </rPr>
      <t>【ＰＣＳ３】屋内配線の抵抗値：</t>
    </r>
    <r>
      <rPr>
        <sz val="11"/>
        <rFont val="Century"/>
        <family val="1"/>
      </rPr>
      <t>Rb3</t>
    </r>
    <rPh sb="6" eb="8">
      <t>オクナイ</t>
    </rPh>
    <rPh sb="11" eb="14">
      <t>テイコウチ</t>
    </rPh>
    <phoneticPr fontId="5"/>
  </si>
  <si>
    <t>　　【ＰＣＳ３】</t>
    <phoneticPr fontId="14"/>
  </si>
  <si>
    <r>
      <t>K</t>
    </r>
    <r>
      <rPr>
        <sz val="11"/>
        <rFont val="ＭＳ 明朝"/>
        <family val="1"/>
        <charset val="128"/>
      </rPr>
      <t>＝</t>
    </r>
    <phoneticPr fontId="5"/>
  </si>
  <si>
    <r>
      <t>…</t>
    </r>
    <r>
      <rPr>
        <sz val="11"/>
        <rFont val="ＭＳ 明朝"/>
        <family val="1"/>
        <charset val="128"/>
      </rPr>
      <t>①</t>
    </r>
    <phoneticPr fontId="5"/>
  </si>
  <si>
    <r>
      <rPr>
        <sz val="10"/>
        <rFont val="ＭＳ 明朝"/>
        <family val="1"/>
        <charset val="128"/>
      </rPr>
      <t>　　　電圧上昇値⊿Ｖ</t>
    </r>
    <r>
      <rPr>
        <sz val="10"/>
        <rFont val="Century"/>
        <family val="1"/>
      </rPr>
      <t xml:space="preserve"> </t>
    </r>
    <r>
      <rPr>
        <sz val="10"/>
        <rFont val="ＭＳ 明朝"/>
        <family val="1"/>
        <charset val="128"/>
      </rPr>
      <t>＝</t>
    </r>
    <r>
      <rPr>
        <sz val="10"/>
        <rFont val="Century"/>
        <family val="1"/>
      </rPr>
      <t xml:space="preserve"> K(</t>
    </r>
    <r>
      <rPr>
        <sz val="10"/>
        <rFont val="ＭＳ 明朝"/>
        <family val="1"/>
        <charset val="128"/>
      </rPr>
      <t>①</t>
    </r>
    <r>
      <rPr>
        <sz val="10"/>
        <rFont val="Century"/>
        <family val="1"/>
      </rPr>
      <t xml:space="preserve">) × </t>
    </r>
    <r>
      <rPr>
        <sz val="10"/>
        <rFont val="ＭＳ 明朝"/>
        <family val="1"/>
        <charset val="128"/>
      </rPr>
      <t>発電電流</t>
    </r>
    <r>
      <rPr>
        <sz val="10"/>
        <rFont val="Century"/>
        <family val="1"/>
      </rPr>
      <t xml:space="preserve"> Ig(</t>
    </r>
    <r>
      <rPr>
        <sz val="10"/>
        <rFont val="ＭＳ 明朝"/>
        <family val="1"/>
        <charset val="128"/>
      </rPr>
      <t>②</t>
    </r>
    <r>
      <rPr>
        <sz val="10"/>
        <rFont val="Century"/>
        <family val="1"/>
      </rPr>
      <t xml:space="preserve">-3) × </t>
    </r>
    <r>
      <rPr>
        <sz val="10"/>
        <rFont val="ＭＳ 明朝"/>
        <family val="1"/>
        <charset val="128"/>
      </rPr>
      <t>分電盤～</t>
    </r>
    <r>
      <rPr>
        <sz val="10"/>
        <rFont val="Century"/>
        <family val="1"/>
      </rPr>
      <t>PCS3</t>
    </r>
    <r>
      <rPr>
        <sz val="10"/>
        <rFont val="ＭＳ 明朝"/>
        <family val="1"/>
        <charset val="128"/>
      </rPr>
      <t>の抵抗値</t>
    </r>
    <r>
      <rPr>
        <sz val="10"/>
        <rFont val="Century"/>
        <family val="1"/>
      </rPr>
      <t xml:space="preserve"> Ra(</t>
    </r>
    <r>
      <rPr>
        <sz val="10"/>
        <rFont val="ＭＳ 明朝"/>
        <family val="1"/>
        <charset val="128"/>
      </rPr>
      <t>④</t>
    </r>
    <r>
      <rPr>
        <sz val="10"/>
        <rFont val="Century"/>
        <family val="1"/>
      </rPr>
      <t>-3)</t>
    </r>
    <rPh sb="35" eb="38">
      <t>ブンデンバン</t>
    </rPh>
    <phoneticPr fontId="14"/>
  </si>
  <si>
    <r>
      <rPr>
        <sz val="10"/>
        <rFont val="ＭＳ Ｐ明朝"/>
        <family val="1"/>
        <charset val="128"/>
      </rPr>
      <t>　　　　電圧上昇値⊿Ｖ</t>
    </r>
    <r>
      <rPr>
        <sz val="10"/>
        <rFont val="Century"/>
        <family val="1"/>
      </rPr>
      <t xml:space="preserve"> </t>
    </r>
    <r>
      <rPr>
        <sz val="10"/>
        <rFont val="ＭＳ Ｐ明朝"/>
        <family val="1"/>
        <charset val="128"/>
      </rPr>
      <t>＝</t>
    </r>
    <r>
      <rPr>
        <sz val="10"/>
        <rFont val="Century"/>
        <family val="1"/>
      </rPr>
      <t xml:space="preserve"> </t>
    </r>
    <r>
      <rPr>
        <sz val="10"/>
        <rFont val="ＭＳ Ｐ明朝"/>
        <family val="1"/>
        <charset val="128"/>
      </rPr>
      <t>引込口配線の電圧上昇値</t>
    </r>
    <r>
      <rPr>
        <sz val="10"/>
        <rFont val="Century"/>
        <family val="1"/>
      </rPr>
      <t>(</t>
    </r>
    <r>
      <rPr>
        <sz val="10"/>
        <rFont val="ＭＳ Ｐ明朝"/>
        <family val="1"/>
        <charset val="128"/>
      </rPr>
      <t>⑤</t>
    </r>
    <r>
      <rPr>
        <sz val="10"/>
        <rFont val="Century"/>
        <family val="1"/>
      </rPr>
      <t>)</t>
    </r>
    <r>
      <rPr>
        <sz val="10"/>
        <rFont val="ＭＳ Ｐ明朝"/>
        <family val="1"/>
        <charset val="128"/>
      </rPr>
      <t>＋屋内配線の電圧上昇値</t>
    </r>
    <r>
      <rPr>
        <sz val="10"/>
        <rFont val="Century"/>
        <family val="1"/>
      </rPr>
      <t>(</t>
    </r>
    <r>
      <rPr>
        <sz val="10"/>
        <rFont val="ＭＳ Ｐ明朝"/>
        <family val="1"/>
        <charset val="128"/>
      </rPr>
      <t>⑥</t>
    </r>
    <r>
      <rPr>
        <sz val="10"/>
        <rFont val="Century"/>
        <family val="1"/>
      </rPr>
      <t>-3)</t>
    </r>
    <rPh sb="14" eb="15">
      <t>ヒ</t>
    </rPh>
    <rPh sb="15" eb="16">
      <t>コ</t>
    </rPh>
    <rPh sb="16" eb="17">
      <t>クチ</t>
    </rPh>
    <rPh sb="17" eb="19">
      <t>ハイセン</t>
    </rPh>
    <rPh sb="20" eb="22">
      <t>デンアツ</t>
    </rPh>
    <rPh sb="22" eb="24">
      <t>ジョウショウ</t>
    </rPh>
    <rPh sb="24" eb="25">
      <t>チ</t>
    </rPh>
    <rPh sb="29" eb="31">
      <t>オクナイ</t>
    </rPh>
    <rPh sb="31" eb="33">
      <t>ハイセン</t>
    </rPh>
    <rPh sb="34" eb="36">
      <t>デンアツ</t>
    </rPh>
    <rPh sb="36" eb="38">
      <t>ジョウショウ</t>
    </rPh>
    <rPh sb="38" eb="39">
      <t>チ</t>
    </rPh>
    <phoneticPr fontId="14"/>
  </si>
  <si>
    <r>
      <rPr>
        <b/>
        <sz val="10"/>
        <rFont val="ＭＳ 明朝"/>
        <family val="1"/>
        <charset val="128"/>
      </rPr>
      <t>分電盤～</t>
    </r>
    <r>
      <rPr>
        <b/>
        <sz val="10"/>
        <rFont val="Century"/>
        <family val="1"/>
      </rPr>
      <t>PCS3</t>
    </r>
    <r>
      <rPr>
        <b/>
        <sz val="10"/>
        <rFont val="ＭＳ 明朝"/>
        <family val="1"/>
        <charset val="128"/>
      </rPr>
      <t>までの電圧上昇値</t>
    </r>
    <rPh sb="0" eb="3">
      <t>ブンデンバン</t>
    </rPh>
    <rPh sb="11" eb="13">
      <t>デンアツ</t>
    </rPh>
    <rPh sb="15" eb="16">
      <t>アタイ</t>
    </rPh>
    <phoneticPr fontId="5"/>
  </si>
  <si>
    <r>
      <t>…</t>
    </r>
    <r>
      <rPr>
        <sz val="11"/>
        <rFont val="ＭＳ Ｐ明朝"/>
        <family val="1"/>
        <charset val="128"/>
      </rPr>
      <t>⑥-3</t>
    </r>
    <phoneticPr fontId="5"/>
  </si>
  <si>
    <r>
      <rPr>
        <b/>
        <sz val="10"/>
        <rFont val="ＭＳ 明朝"/>
        <family val="1"/>
        <charset val="128"/>
      </rPr>
      <t>受電点～</t>
    </r>
    <r>
      <rPr>
        <b/>
        <sz val="10"/>
        <rFont val="Century"/>
        <family val="1"/>
      </rPr>
      <t>PCS3</t>
    </r>
    <r>
      <rPr>
        <b/>
        <sz val="10"/>
        <rFont val="ＭＳ 明朝"/>
        <family val="1"/>
        <charset val="128"/>
      </rPr>
      <t>までの電圧上昇値（⑤＋⑥3）</t>
    </r>
    <rPh sb="0" eb="2">
      <t>ジュデン</t>
    </rPh>
    <rPh sb="2" eb="3">
      <t>テン</t>
    </rPh>
    <rPh sb="11" eb="13">
      <t>デンアツ</t>
    </rPh>
    <rPh sb="15" eb="16">
      <t>アタイ</t>
    </rPh>
    <phoneticPr fontId="5"/>
  </si>
  <si>
    <t>※1</t>
    <phoneticPr fontId="14"/>
  </si>
  <si>
    <r>
      <rPr>
        <sz val="10"/>
        <rFont val="ＭＳ 明朝"/>
        <family val="1"/>
        <charset val="128"/>
      </rPr>
      <t>※</t>
    </r>
    <r>
      <rPr>
        <sz val="10"/>
        <rFont val="Century"/>
        <family val="1"/>
      </rPr>
      <t>1</t>
    </r>
    <r>
      <rPr>
        <sz val="10"/>
        <rFont val="ＭＳ 明朝"/>
        <family val="1"/>
        <charset val="128"/>
      </rPr>
      <t>　電圧線と中性線との電圧を求めるため</t>
    </r>
    <r>
      <rPr>
        <sz val="10"/>
        <rFont val="Century"/>
        <family val="1"/>
      </rPr>
      <t>1</t>
    </r>
    <r>
      <rPr>
        <sz val="10"/>
        <rFont val="ＭＳ 明朝"/>
        <family val="1"/>
        <charset val="128"/>
      </rPr>
      <t>としている。</t>
    </r>
    <rPh sb="3" eb="5">
      <t>デンアツ</t>
    </rPh>
    <rPh sb="5" eb="6">
      <t>セン</t>
    </rPh>
    <rPh sb="7" eb="9">
      <t>チュウセイ</t>
    </rPh>
    <rPh sb="9" eb="10">
      <t>セン</t>
    </rPh>
    <rPh sb="12" eb="14">
      <t>デンアツ</t>
    </rPh>
    <rPh sb="15" eb="16">
      <t>モト</t>
    </rPh>
    <phoneticPr fontId="5"/>
  </si>
  <si>
    <r>
      <rPr>
        <sz val="11"/>
        <rFont val="ＭＳ Ｐ明朝"/>
        <family val="1"/>
        <charset val="128"/>
      </rPr>
      <t>√</t>
    </r>
    <r>
      <rPr>
        <sz val="11"/>
        <rFont val="Century"/>
        <family val="1"/>
      </rPr>
      <t>3</t>
    </r>
    <phoneticPr fontId="14"/>
  </si>
  <si>
    <r>
      <rPr>
        <sz val="11"/>
        <rFont val="ＭＳ 明朝"/>
        <family val="1"/>
        <charset val="128"/>
      </rPr>
      <t>ｲﾝﾋﾟｰﾀﾞﾝｽ（</t>
    </r>
    <r>
      <rPr>
        <sz val="11"/>
        <rFont val="Century"/>
        <family val="1"/>
      </rPr>
      <t>Ω/km</t>
    </r>
    <r>
      <rPr>
        <sz val="11"/>
        <rFont val="ＭＳ 明朝"/>
        <family val="1"/>
        <charset val="128"/>
      </rPr>
      <t>）</t>
    </r>
    <phoneticPr fontId="5"/>
  </si>
  <si>
    <r>
      <t xml:space="preserve"> </t>
    </r>
    <r>
      <rPr>
        <b/>
        <sz val="11"/>
        <rFont val="ＭＳ 明朝"/>
        <family val="1"/>
        <charset val="128"/>
      </rPr>
      <t>（２）発電電流</t>
    </r>
    <r>
      <rPr>
        <b/>
        <sz val="11"/>
        <rFont val="Century"/>
        <family val="1"/>
      </rPr>
      <t>Ig</t>
    </r>
    <rPh sb="4" eb="6">
      <t>ハツデン</t>
    </rPh>
    <rPh sb="6" eb="8">
      <t>デンリュウ</t>
    </rPh>
    <phoneticPr fontId="5"/>
  </si>
  <si>
    <r>
      <rPr>
        <b/>
        <sz val="10"/>
        <rFont val="ＭＳ 明朝"/>
        <family val="1"/>
        <charset val="128"/>
      </rPr>
      <t>発電容量</t>
    </r>
    <r>
      <rPr>
        <b/>
        <sz val="10"/>
        <rFont val="Century"/>
        <family val="1"/>
      </rPr>
      <t xml:space="preserve">P1
</t>
    </r>
    <r>
      <rPr>
        <b/>
        <sz val="10"/>
        <rFont val="ＭＳ 明朝"/>
        <family val="1"/>
        <charset val="128"/>
      </rPr>
      <t>（</t>
    </r>
    <r>
      <rPr>
        <b/>
        <sz val="10"/>
        <rFont val="Century"/>
        <family val="1"/>
      </rPr>
      <t xml:space="preserve">PCS-1 </t>
    </r>
    <r>
      <rPr>
        <b/>
        <sz val="10"/>
        <rFont val="ＭＳ 明朝"/>
        <family val="1"/>
        <charset val="128"/>
      </rPr>
      <t>容量）</t>
    </r>
    <rPh sb="0" eb="2">
      <t>ハツデン</t>
    </rPh>
    <rPh sb="2" eb="4">
      <t>ヨウリョウ</t>
    </rPh>
    <rPh sb="14" eb="16">
      <t>ヨウリョウ</t>
    </rPh>
    <phoneticPr fontId="5"/>
  </si>
  <si>
    <t>kW</t>
    <phoneticPr fontId="5"/>
  </si>
  <si>
    <r>
      <rPr>
        <sz val="11"/>
        <rFont val="ＭＳ Ｐ明朝"/>
        <family val="1"/>
        <charset val="128"/>
      </rPr>
      <t>発電電流</t>
    </r>
    <r>
      <rPr>
        <sz val="11"/>
        <rFont val="Century"/>
        <family val="1"/>
      </rPr>
      <t>Ig</t>
    </r>
    <r>
      <rPr>
        <sz val="11"/>
        <rFont val="ＭＳ Ｐ明朝"/>
        <family val="1"/>
        <charset val="128"/>
      </rPr>
      <t>＝</t>
    </r>
    <phoneticPr fontId="14"/>
  </si>
  <si>
    <r>
      <t>発電容量</t>
    </r>
    <r>
      <rPr>
        <sz val="11"/>
        <rFont val="Century"/>
        <family val="1"/>
      </rPr>
      <t xml:space="preserve"> P</t>
    </r>
    <r>
      <rPr>
        <sz val="11"/>
        <rFont val="ＭＳ Ｐ明朝"/>
        <family val="1"/>
        <charset val="128"/>
      </rPr>
      <t>（</t>
    </r>
    <r>
      <rPr>
        <sz val="11"/>
        <rFont val="Century"/>
        <family val="1"/>
      </rPr>
      <t>kW</t>
    </r>
    <r>
      <rPr>
        <sz val="11"/>
        <rFont val="ＭＳ Ｐ明朝"/>
        <family val="1"/>
        <charset val="128"/>
      </rPr>
      <t>）</t>
    </r>
    <r>
      <rPr>
        <sz val="11"/>
        <rFont val="Century"/>
        <family val="1"/>
      </rPr>
      <t>×1,000</t>
    </r>
    <rPh sb="2" eb="4">
      <t>ヨウリョウ</t>
    </rPh>
    <phoneticPr fontId="14"/>
  </si>
  <si>
    <t>＝</t>
    <phoneticPr fontId="14"/>
  </si>
  <si>
    <r>
      <t>A</t>
    </r>
    <r>
      <rPr>
        <sz val="11"/>
        <rFont val="ＭＳ 明朝"/>
        <family val="1"/>
        <charset val="128"/>
      </rPr>
      <t>　</t>
    </r>
    <r>
      <rPr>
        <sz val="11"/>
        <rFont val="Century"/>
        <family val="1"/>
      </rPr>
      <t>…</t>
    </r>
    <r>
      <rPr>
        <sz val="11"/>
        <rFont val="ＭＳ 明朝"/>
        <family val="1"/>
        <charset val="128"/>
      </rPr>
      <t>②</t>
    </r>
    <r>
      <rPr>
        <sz val="11"/>
        <rFont val="Century"/>
        <family val="1"/>
      </rPr>
      <t>-1</t>
    </r>
    <phoneticPr fontId="5"/>
  </si>
  <si>
    <t>(12)</t>
    <phoneticPr fontId="5"/>
  </si>
  <si>
    <r>
      <rPr>
        <b/>
        <sz val="10"/>
        <rFont val="ＭＳ 明朝"/>
        <family val="1"/>
        <charset val="128"/>
      </rPr>
      <t>発電容量</t>
    </r>
    <r>
      <rPr>
        <b/>
        <sz val="10"/>
        <rFont val="Century"/>
        <family val="1"/>
      </rPr>
      <t xml:space="preserve">P2
</t>
    </r>
    <r>
      <rPr>
        <b/>
        <sz val="10"/>
        <rFont val="ＭＳ 明朝"/>
        <family val="1"/>
        <charset val="128"/>
      </rPr>
      <t>（</t>
    </r>
    <r>
      <rPr>
        <b/>
        <sz val="10"/>
        <rFont val="Century"/>
        <family val="1"/>
      </rPr>
      <t xml:space="preserve">PCS-2 </t>
    </r>
    <r>
      <rPr>
        <b/>
        <sz val="10"/>
        <rFont val="ＭＳ 明朝"/>
        <family val="1"/>
        <charset val="128"/>
      </rPr>
      <t>容量）</t>
    </r>
    <rPh sb="0" eb="2">
      <t>ハツデン</t>
    </rPh>
    <rPh sb="2" eb="4">
      <t>ヨウリョウ</t>
    </rPh>
    <rPh sb="14" eb="16">
      <t>ヨウリョウ</t>
    </rPh>
    <phoneticPr fontId="5"/>
  </si>
  <si>
    <t>〃</t>
    <phoneticPr fontId="14"/>
  </si>
  <si>
    <r>
      <t>A</t>
    </r>
    <r>
      <rPr>
        <sz val="11"/>
        <rFont val="ＭＳ 明朝"/>
        <family val="1"/>
        <charset val="128"/>
      </rPr>
      <t>　</t>
    </r>
    <r>
      <rPr>
        <sz val="11"/>
        <rFont val="Century"/>
        <family val="1"/>
      </rPr>
      <t>…</t>
    </r>
    <r>
      <rPr>
        <sz val="11"/>
        <rFont val="ＭＳ 明朝"/>
        <family val="1"/>
        <charset val="128"/>
      </rPr>
      <t>②</t>
    </r>
    <r>
      <rPr>
        <sz val="11"/>
        <rFont val="Century"/>
        <family val="1"/>
      </rPr>
      <t>-2</t>
    </r>
    <r>
      <rPr>
        <sz val="11"/>
        <rFont val="ＪＳゴシック"/>
        <family val="3"/>
        <charset val="128"/>
      </rPr>
      <t/>
    </r>
  </si>
  <si>
    <r>
      <t>Ω…</t>
    </r>
    <r>
      <rPr>
        <sz val="11"/>
        <rFont val="ＭＳ 明朝"/>
        <family val="1"/>
        <charset val="128"/>
      </rPr>
      <t>④</t>
    </r>
    <r>
      <rPr>
        <sz val="11"/>
        <rFont val="Century"/>
        <family val="1"/>
      </rPr>
      <t>-3</t>
    </r>
    <phoneticPr fontId="5"/>
  </si>
  <si>
    <r>
      <rPr>
        <b/>
        <sz val="10"/>
        <rFont val="ＭＳ 明朝"/>
        <family val="1"/>
        <charset val="128"/>
      </rPr>
      <t>発電容量</t>
    </r>
    <r>
      <rPr>
        <b/>
        <sz val="10"/>
        <rFont val="Century"/>
        <family val="1"/>
      </rPr>
      <t xml:space="preserve">P3
</t>
    </r>
    <r>
      <rPr>
        <b/>
        <sz val="10"/>
        <rFont val="ＭＳ 明朝"/>
        <family val="1"/>
        <charset val="128"/>
      </rPr>
      <t>（</t>
    </r>
    <r>
      <rPr>
        <b/>
        <sz val="10"/>
        <rFont val="Century"/>
        <family val="1"/>
      </rPr>
      <t xml:space="preserve">PCS-3 </t>
    </r>
    <r>
      <rPr>
        <b/>
        <sz val="10"/>
        <rFont val="ＭＳ Ｐ明朝"/>
        <family val="1"/>
        <charset val="128"/>
      </rPr>
      <t>容量）</t>
    </r>
    <r>
      <rPr>
        <b/>
        <sz val="11"/>
        <rFont val="ＭＳ 明朝"/>
        <family val="1"/>
        <charset val="128"/>
      </rPr>
      <t/>
    </r>
    <rPh sb="0" eb="2">
      <t>ハツデン</t>
    </rPh>
    <rPh sb="2" eb="4">
      <t>ヨウリョウ</t>
    </rPh>
    <rPh sb="14" eb="16">
      <t>ヨウリョウ</t>
    </rPh>
    <phoneticPr fontId="5"/>
  </si>
  <si>
    <r>
      <t>A</t>
    </r>
    <r>
      <rPr>
        <sz val="11"/>
        <rFont val="ＭＳ 明朝"/>
        <family val="1"/>
        <charset val="128"/>
      </rPr>
      <t>　</t>
    </r>
    <r>
      <rPr>
        <sz val="11"/>
        <rFont val="Century"/>
        <family val="1"/>
      </rPr>
      <t>…</t>
    </r>
    <r>
      <rPr>
        <sz val="11"/>
        <rFont val="ＭＳ 明朝"/>
        <family val="1"/>
        <charset val="128"/>
      </rPr>
      <t>②</t>
    </r>
    <r>
      <rPr>
        <sz val="11"/>
        <rFont val="Century"/>
        <family val="1"/>
      </rPr>
      <t>-3</t>
    </r>
    <r>
      <rPr>
        <sz val="11"/>
        <rFont val="ＪＳゴシック"/>
        <family val="3"/>
        <charset val="128"/>
      </rPr>
      <t/>
    </r>
  </si>
  <si>
    <r>
      <rPr>
        <sz val="11"/>
        <rFont val="ＭＳ 明朝"/>
        <family val="1"/>
        <charset val="128"/>
      </rPr>
      <t>【ＰＣＳ４】屋内配線の抵抗値：</t>
    </r>
    <r>
      <rPr>
        <sz val="11"/>
        <rFont val="Century"/>
        <family val="1"/>
      </rPr>
      <t>Rb4</t>
    </r>
    <rPh sb="6" eb="8">
      <t>オクナイ</t>
    </rPh>
    <rPh sb="11" eb="14">
      <t>テイコウチ</t>
    </rPh>
    <phoneticPr fontId="5"/>
  </si>
  <si>
    <t>　　【ＰＣＳ４】</t>
    <phoneticPr fontId="14"/>
  </si>
  <si>
    <r>
      <rPr>
        <sz val="10"/>
        <rFont val="ＭＳ 明朝"/>
        <family val="1"/>
        <charset val="128"/>
      </rPr>
      <t>　　　電圧上昇値⊿Ｖ</t>
    </r>
    <r>
      <rPr>
        <sz val="10"/>
        <rFont val="Century"/>
        <family val="1"/>
      </rPr>
      <t xml:space="preserve"> </t>
    </r>
    <r>
      <rPr>
        <sz val="10"/>
        <rFont val="ＭＳ 明朝"/>
        <family val="1"/>
        <charset val="128"/>
      </rPr>
      <t>＝</t>
    </r>
    <r>
      <rPr>
        <sz val="10"/>
        <rFont val="Century"/>
        <family val="1"/>
      </rPr>
      <t xml:space="preserve"> K(</t>
    </r>
    <r>
      <rPr>
        <sz val="10"/>
        <rFont val="ＭＳ 明朝"/>
        <family val="1"/>
        <charset val="128"/>
      </rPr>
      <t>①</t>
    </r>
    <r>
      <rPr>
        <sz val="10"/>
        <rFont val="Century"/>
        <family val="1"/>
      </rPr>
      <t xml:space="preserve">) × </t>
    </r>
    <r>
      <rPr>
        <sz val="10"/>
        <rFont val="ＭＳ 明朝"/>
        <family val="1"/>
        <charset val="128"/>
      </rPr>
      <t>発電電流</t>
    </r>
    <r>
      <rPr>
        <sz val="10"/>
        <rFont val="Century"/>
        <family val="1"/>
      </rPr>
      <t xml:space="preserve"> Ig(</t>
    </r>
    <r>
      <rPr>
        <sz val="10"/>
        <rFont val="ＭＳ 明朝"/>
        <family val="1"/>
        <charset val="128"/>
      </rPr>
      <t>②</t>
    </r>
    <r>
      <rPr>
        <sz val="10"/>
        <rFont val="Century"/>
        <family val="1"/>
      </rPr>
      <t xml:space="preserve">-4) × </t>
    </r>
    <r>
      <rPr>
        <sz val="10"/>
        <rFont val="ＭＳ 明朝"/>
        <family val="1"/>
        <charset val="128"/>
      </rPr>
      <t>分電盤～</t>
    </r>
    <r>
      <rPr>
        <sz val="10"/>
        <rFont val="Century"/>
        <family val="1"/>
      </rPr>
      <t>PCS4</t>
    </r>
    <r>
      <rPr>
        <sz val="10"/>
        <rFont val="ＭＳ 明朝"/>
        <family val="1"/>
        <charset val="128"/>
      </rPr>
      <t>の抵抗値</t>
    </r>
    <r>
      <rPr>
        <sz val="10"/>
        <rFont val="Century"/>
        <family val="1"/>
      </rPr>
      <t xml:space="preserve"> Ra(</t>
    </r>
    <r>
      <rPr>
        <sz val="10"/>
        <rFont val="ＭＳ 明朝"/>
        <family val="1"/>
        <charset val="128"/>
      </rPr>
      <t>④</t>
    </r>
    <r>
      <rPr>
        <sz val="10"/>
        <rFont val="Century"/>
        <family val="1"/>
      </rPr>
      <t>-4)</t>
    </r>
    <rPh sb="35" eb="38">
      <t>ブンデンバン</t>
    </rPh>
    <phoneticPr fontId="14"/>
  </si>
  <si>
    <r>
      <rPr>
        <sz val="10"/>
        <rFont val="ＭＳ Ｐ明朝"/>
        <family val="1"/>
        <charset val="128"/>
      </rPr>
      <t>　　　　電圧上昇値⊿Ｖ</t>
    </r>
    <r>
      <rPr>
        <sz val="10"/>
        <rFont val="Century"/>
        <family val="1"/>
      </rPr>
      <t xml:space="preserve"> </t>
    </r>
    <r>
      <rPr>
        <sz val="10"/>
        <rFont val="ＭＳ Ｐ明朝"/>
        <family val="1"/>
        <charset val="128"/>
      </rPr>
      <t>＝</t>
    </r>
    <r>
      <rPr>
        <sz val="10"/>
        <rFont val="Century"/>
        <family val="1"/>
      </rPr>
      <t xml:space="preserve"> </t>
    </r>
    <r>
      <rPr>
        <sz val="10"/>
        <rFont val="ＭＳ Ｐ明朝"/>
        <family val="1"/>
        <charset val="128"/>
      </rPr>
      <t>引込口配線の電圧上昇値</t>
    </r>
    <r>
      <rPr>
        <sz val="10"/>
        <rFont val="Century"/>
        <family val="1"/>
      </rPr>
      <t>(</t>
    </r>
    <r>
      <rPr>
        <sz val="10"/>
        <rFont val="ＭＳ Ｐ明朝"/>
        <family val="1"/>
        <charset val="128"/>
      </rPr>
      <t>⑤</t>
    </r>
    <r>
      <rPr>
        <sz val="10"/>
        <rFont val="Century"/>
        <family val="1"/>
      </rPr>
      <t>)</t>
    </r>
    <r>
      <rPr>
        <sz val="10"/>
        <rFont val="ＭＳ Ｐ明朝"/>
        <family val="1"/>
        <charset val="128"/>
      </rPr>
      <t>＋屋内配線の電圧上昇値</t>
    </r>
    <r>
      <rPr>
        <sz val="10"/>
        <rFont val="Century"/>
        <family val="1"/>
      </rPr>
      <t>(</t>
    </r>
    <r>
      <rPr>
        <sz val="10"/>
        <rFont val="ＭＳ Ｐ明朝"/>
        <family val="1"/>
        <charset val="128"/>
      </rPr>
      <t>⑥</t>
    </r>
    <r>
      <rPr>
        <sz val="10"/>
        <rFont val="Century"/>
        <family val="1"/>
      </rPr>
      <t>-4)</t>
    </r>
    <rPh sb="14" eb="15">
      <t>ヒ</t>
    </rPh>
    <rPh sb="15" eb="16">
      <t>コ</t>
    </rPh>
    <rPh sb="16" eb="17">
      <t>クチ</t>
    </rPh>
    <rPh sb="17" eb="19">
      <t>ハイセン</t>
    </rPh>
    <rPh sb="20" eb="22">
      <t>デンアツ</t>
    </rPh>
    <rPh sb="22" eb="24">
      <t>ジョウショウ</t>
    </rPh>
    <rPh sb="24" eb="25">
      <t>チ</t>
    </rPh>
    <rPh sb="29" eb="31">
      <t>オクナイ</t>
    </rPh>
    <rPh sb="31" eb="33">
      <t>ハイセン</t>
    </rPh>
    <rPh sb="34" eb="36">
      <t>デンアツ</t>
    </rPh>
    <rPh sb="36" eb="38">
      <t>ジョウショウ</t>
    </rPh>
    <rPh sb="38" eb="39">
      <t>チ</t>
    </rPh>
    <phoneticPr fontId="14"/>
  </si>
  <si>
    <r>
      <rPr>
        <b/>
        <sz val="10"/>
        <rFont val="ＭＳ 明朝"/>
        <family val="1"/>
        <charset val="128"/>
      </rPr>
      <t>発電容量</t>
    </r>
    <r>
      <rPr>
        <b/>
        <sz val="10"/>
        <rFont val="Century"/>
        <family val="1"/>
      </rPr>
      <t xml:space="preserve">P4
</t>
    </r>
    <r>
      <rPr>
        <b/>
        <sz val="10"/>
        <rFont val="ＭＳ 明朝"/>
        <family val="1"/>
        <charset val="128"/>
      </rPr>
      <t>（</t>
    </r>
    <r>
      <rPr>
        <b/>
        <sz val="10"/>
        <rFont val="Century"/>
        <family val="1"/>
      </rPr>
      <t xml:space="preserve">PCS-4 </t>
    </r>
    <r>
      <rPr>
        <b/>
        <sz val="10"/>
        <rFont val="ＭＳ Ｐ明朝"/>
        <family val="1"/>
        <charset val="128"/>
      </rPr>
      <t>容量）</t>
    </r>
    <r>
      <rPr>
        <b/>
        <sz val="11"/>
        <rFont val="ＭＳ 明朝"/>
        <family val="1"/>
        <charset val="128"/>
      </rPr>
      <t/>
    </r>
    <rPh sb="0" eb="2">
      <t>ハツデン</t>
    </rPh>
    <rPh sb="2" eb="4">
      <t>ヨウリョウ</t>
    </rPh>
    <rPh sb="14" eb="16">
      <t>ヨウリョウ</t>
    </rPh>
    <phoneticPr fontId="5"/>
  </si>
  <si>
    <t>〃</t>
    <phoneticPr fontId="14"/>
  </si>
  <si>
    <t>＝</t>
    <phoneticPr fontId="14"/>
  </si>
  <si>
    <r>
      <t>A</t>
    </r>
    <r>
      <rPr>
        <sz val="11"/>
        <rFont val="ＭＳ 明朝"/>
        <family val="1"/>
        <charset val="128"/>
      </rPr>
      <t>　</t>
    </r>
    <r>
      <rPr>
        <sz val="11"/>
        <rFont val="Century"/>
        <family val="1"/>
      </rPr>
      <t>…</t>
    </r>
    <r>
      <rPr>
        <sz val="11"/>
        <rFont val="ＭＳ 明朝"/>
        <family val="1"/>
        <charset val="128"/>
      </rPr>
      <t>②</t>
    </r>
    <r>
      <rPr>
        <sz val="11"/>
        <rFont val="Century"/>
        <family val="1"/>
      </rPr>
      <t>-4</t>
    </r>
    <r>
      <rPr>
        <sz val="11"/>
        <rFont val="ＪＳゴシック"/>
        <family val="3"/>
        <charset val="128"/>
      </rPr>
      <t/>
    </r>
  </si>
  <si>
    <r>
      <rPr>
        <b/>
        <sz val="10"/>
        <rFont val="ＭＳ 明朝"/>
        <family val="1"/>
        <charset val="128"/>
      </rPr>
      <t>分電盤～</t>
    </r>
    <r>
      <rPr>
        <b/>
        <sz val="10"/>
        <rFont val="Century"/>
        <family val="1"/>
      </rPr>
      <t>PCS4</t>
    </r>
    <r>
      <rPr>
        <b/>
        <sz val="10"/>
        <rFont val="ＭＳ 明朝"/>
        <family val="1"/>
        <charset val="128"/>
      </rPr>
      <t>までの電圧上昇値</t>
    </r>
    <rPh sb="0" eb="3">
      <t>ブンデンバン</t>
    </rPh>
    <rPh sb="11" eb="13">
      <t>デンアツ</t>
    </rPh>
    <rPh sb="15" eb="16">
      <t>アタイ</t>
    </rPh>
    <phoneticPr fontId="5"/>
  </si>
  <si>
    <r>
      <t>…</t>
    </r>
    <r>
      <rPr>
        <sz val="11"/>
        <rFont val="ＭＳ Ｐ明朝"/>
        <family val="1"/>
        <charset val="128"/>
      </rPr>
      <t>⑥-4</t>
    </r>
    <phoneticPr fontId="5"/>
  </si>
  <si>
    <t>→</t>
    <phoneticPr fontId="14"/>
  </si>
  <si>
    <r>
      <rPr>
        <b/>
        <sz val="10"/>
        <rFont val="ＭＳ 明朝"/>
        <family val="1"/>
        <charset val="128"/>
      </rPr>
      <t>受電点～</t>
    </r>
    <r>
      <rPr>
        <b/>
        <sz val="10"/>
        <rFont val="Century"/>
        <family val="1"/>
      </rPr>
      <t>PCS4</t>
    </r>
    <r>
      <rPr>
        <b/>
        <sz val="10"/>
        <rFont val="ＭＳ 明朝"/>
        <family val="1"/>
        <charset val="128"/>
      </rPr>
      <t>までの電圧上昇値（⑤＋⑥4）</t>
    </r>
    <rPh sb="0" eb="2">
      <t>ジュデン</t>
    </rPh>
    <rPh sb="2" eb="3">
      <t>テン</t>
    </rPh>
    <rPh sb="11" eb="13">
      <t>デンアツ</t>
    </rPh>
    <rPh sb="15" eb="16">
      <t>アタイ</t>
    </rPh>
    <phoneticPr fontId="5"/>
  </si>
  <si>
    <r>
      <rPr>
        <b/>
        <sz val="10"/>
        <rFont val="ＭＳ 明朝"/>
        <family val="1"/>
        <charset val="128"/>
      </rPr>
      <t>発電容量</t>
    </r>
    <r>
      <rPr>
        <b/>
        <sz val="10"/>
        <rFont val="Century"/>
        <family val="1"/>
      </rPr>
      <t xml:space="preserve">P5
</t>
    </r>
    <r>
      <rPr>
        <b/>
        <sz val="10"/>
        <rFont val="ＭＳ 明朝"/>
        <family val="1"/>
        <charset val="128"/>
      </rPr>
      <t>（</t>
    </r>
    <r>
      <rPr>
        <b/>
        <sz val="10"/>
        <rFont val="Century"/>
        <family val="1"/>
      </rPr>
      <t xml:space="preserve">PCS-5 </t>
    </r>
    <r>
      <rPr>
        <b/>
        <sz val="10"/>
        <rFont val="ＭＳ Ｐ明朝"/>
        <family val="1"/>
        <charset val="128"/>
      </rPr>
      <t>容量）</t>
    </r>
    <r>
      <rPr>
        <b/>
        <sz val="11"/>
        <rFont val="ＭＳ 明朝"/>
        <family val="1"/>
        <charset val="128"/>
      </rPr>
      <t/>
    </r>
    <rPh sb="0" eb="2">
      <t>ハツデン</t>
    </rPh>
    <rPh sb="2" eb="4">
      <t>ヨウリョウ</t>
    </rPh>
    <rPh sb="14" eb="16">
      <t>ヨウリョウ</t>
    </rPh>
    <phoneticPr fontId="5"/>
  </si>
  <si>
    <r>
      <t>A</t>
    </r>
    <r>
      <rPr>
        <sz val="11"/>
        <rFont val="ＭＳ 明朝"/>
        <family val="1"/>
        <charset val="128"/>
      </rPr>
      <t>　</t>
    </r>
    <r>
      <rPr>
        <sz val="11"/>
        <rFont val="Century"/>
        <family val="1"/>
      </rPr>
      <t>…</t>
    </r>
    <r>
      <rPr>
        <sz val="11"/>
        <rFont val="ＭＳ 明朝"/>
        <family val="1"/>
        <charset val="128"/>
      </rPr>
      <t>②</t>
    </r>
    <r>
      <rPr>
        <sz val="11"/>
        <rFont val="Century"/>
        <family val="1"/>
      </rPr>
      <t>-5</t>
    </r>
    <r>
      <rPr>
        <sz val="11"/>
        <rFont val="ＪＳゴシック"/>
        <family val="3"/>
        <charset val="128"/>
      </rPr>
      <t/>
    </r>
  </si>
  <si>
    <t>(10)</t>
    <phoneticPr fontId="5"/>
  </si>
  <si>
    <r>
      <rPr>
        <b/>
        <sz val="10"/>
        <rFont val="ＭＳ 明朝"/>
        <family val="1"/>
        <charset val="128"/>
      </rPr>
      <t>発電容量</t>
    </r>
    <r>
      <rPr>
        <b/>
        <sz val="10"/>
        <rFont val="Century"/>
        <family val="1"/>
      </rPr>
      <t xml:space="preserve">P6
</t>
    </r>
    <r>
      <rPr>
        <b/>
        <sz val="10"/>
        <rFont val="ＭＳ 明朝"/>
        <family val="1"/>
        <charset val="128"/>
      </rPr>
      <t>（</t>
    </r>
    <r>
      <rPr>
        <b/>
        <sz val="10"/>
        <rFont val="Century"/>
        <family val="1"/>
      </rPr>
      <t xml:space="preserve">PCS-6 </t>
    </r>
    <r>
      <rPr>
        <b/>
        <sz val="10"/>
        <rFont val="ＭＳ Ｐ明朝"/>
        <family val="1"/>
        <charset val="128"/>
      </rPr>
      <t>容量）</t>
    </r>
    <r>
      <rPr>
        <b/>
        <sz val="11"/>
        <rFont val="ＭＳ 明朝"/>
        <family val="1"/>
        <charset val="128"/>
      </rPr>
      <t/>
    </r>
    <rPh sb="0" eb="2">
      <t>ハツデン</t>
    </rPh>
    <rPh sb="2" eb="4">
      <t>ヨウリョウ</t>
    </rPh>
    <rPh sb="14" eb="16">
      <t>ヨウリョウ</t>
    </rPh>
    <phoneticPr fontId="5"/>
  </si>
  <si>
    <r>
      <t>A</t>
    </r>
    <r>
      <rPr>
        <sz val="11"/>
        <rFont val="ＭＳ 明朝"/>
        <family val="1"/>
        <charset val="128"/>
      </rPr>
      <t>　</t>
    </r>
    <r>
      <rPr>
        <sz val="11"/>
        <rFont val="Century"/>
        <family val="1"/>
      </rPr>
      <t>…</t>
    </r>
    <r>
      <rPr>
        <sz val="11"/>
        <rFont val="ＭＳ 明朝"/>
        <family val="1"/>
        <charset val="128"/>
      </rPr>
      <t>②</t>
    </r>
    <r>
      <rPr>
        <sz val="11"/>
        <rFont val="Century"/>
        <family val="1"/>
      </rPr>
      <t>-6</t>
    </r>
    <r>
      <rPr>
        <sz val="11"/>
        <rFont val="ＪＳゴシック"/>
        <family val="3"/>
        <charset val="128"/>
      </rPr>
      <t/>
    </r>
  </si>
  <si>
    <r>
      <rPr>
        <b/>
        <sz val="10"/>
        <rFont val="ＭＳ 明朝"/>
        <family val="1"/>
        <charset val="128"/>
      </rPr>
      <t>発電容量</t>
    </r>
    <r>
      <rPr>
        <b/>
        <sz val="10"/>
        <rFont val="Century"/>
        <family val="1"/>
      </rPr>
      <t xml:space="preserve">P7
</t>
    </r>
    <r>
      <rPr>
        <b/>
        <sz val="10"/>
        <rFont val="ＭＳ 明朝"/>
        <family val="1"/>
        <charset val="128"/>
      </rPr>
      <t>（</t>
    </r>
    <r>
      <rPr>
        <b/>
        <sz val="10"/>
        <rFont val="Century"/>
        <family val="1"/>
      </rPr>
      <t xml:space="preserve">PCS-7 </t>
    </r>
    <r>
      <rPr>
        <b/>
        <sz val="10"/>
        <rFont val="ＭＳ Ｐ明朝"/>
        <family val="1"/>
        <charset val="128"/>
      </rPr>
      <t>容量）</t>
    </r>
    <r>
      <rPr>
        <b/>
        <sz val="11"/>
        <rFont val="ＭＳ 明朝"/>
        <family val="1"/>
        <charset val="128"/>
      </rPr>
      <t/>
    </r>
    <rPh sb="0" eb="2">
      <t>ハツデン</t>
    </rPh>
    <rPh sb="2" eb="4">
      <t>ヨウリョウ</t>
    </rPh>
    <rPh sb="14" eb="16">
      <t>ヨウリョウ</t>
    </rPh>
    <phoneticPr fontId="5"/>
  </si>
  <si>
    <r>
      <t>A</t>
    </r>
    <r>
      <rPr>
        <sz val="11"/>
        <rFont val="ＭＳ 明朝"/>
        <family val="1"/>
        <charset val="128"/>
      </rPr>
      <t>　</t>
    </r>
    <r>
      <rPr>
        <sz val="11"/>
        <rFont val="Century"/>
        <family val="1"/>
      </rPr>
      <t>…</t>
    </r>
    <r>
      <rPr>
        <sz val="11"/>
        <rFont val="ＭＳ 明朝"/>
        <family val="1"/>
        <charset val="128"/>
      </rPr>
      <t>②</t>
    </r>
    <r>
      <rPr>
        <sz val="11"/>
        <rFont val="Century"/>
        <family val="1"/>
      </rPr>
      <t>-7</t>
    </r>
    <r>
      <rPr>
        <sz val="11"/>
        <rFont val="ＪＳゴシック"/>
        <family val="3"/>
        <charset val="128"/>
      </rPr>
      <t/>
    </r>
  </si>
  <si>
    <r>
      <rPr>
        <b/>
        <sz val="10"/>
        <rFont val="ＭＳ 明朝"/>
        <family val="1"/>
        <charset val="128"/>
      </rPr>
      <t>発電容量</t>
    </r>
    <r>
      <rPr>
        <b/>
        <sz val="10"/>
        <rFont val="Century"/>
        <family val="1"/>
      </rPr>
      <t xml:space="preserve">P8
</t>
    </r>
    <r>
      <rPr>
        <b/>
        <sz val="10"/>
        <rFont val="ＭＳ 明朝"/>
        <family val="1"/>
        <charset val="128"/>
      </rPr>
      <t>（</t>
    </r>
    <r>
      <rPr>
        <b/>
        <sz val="10"/>
        <rFont val="Century"/>
        <family val="1"/>
      </rPr>
      <t xml:space="preserve">PCS-8 </t>
    </r>
    <r>
      <rPr>
        <b/>
        <sz val="10"/>
        <rFont val="ＭＳ Ｐ明朝"/>
        <family val="1"/>
        <charset val="128"/>
      </rPr>
      <t>容量）</t>
    </r>
    <r>
      <rPr>
        <b/>
        <sz val="11"/>
        <rFont val="ＭＳ 明朝"/>
        <family val="1"/>
        <charset val="128"/>
      </rPr>
      <t/>
    </r>
    <rPh sb="0" eb="2">
      <t>ハツデン</t>
    </rPh>
    <rPh sb="2" eb="4">
      <t>ヨウリョウ</t>
    </rPh>
    <rPh sb="14" eb="16">
      <t>ヨウリョウ</t>
    </rPh>
    <phoneticPr fontId="5"/>
  </si>
  <si>
    <r>
      <t>A</t>
    </r>
    <r>
      <rPr>
        <sz val="11"/>
        <rFont val="ＭＳ 明朝"/>
        <family val="1"/>
        <charset val="128"/>
      </rPr>
      <t>　</t>
    </r>
    <r>
      <rPr>
        <sz val="11"/>
        <rFont val="Century"/>
        <family val="1"/>
      </rPr>
      <t>…</t>
    </r>
    <r>
      <rPr>
        <sz val="11"/>
        <rFont val="ＭＳ 明朝"/>
        <family val="1"/>
        <charset val="128"/>
      </rPr>
      <t>②</t>
    </r>
    <r>
      <rPr>
        <sz val="11"/>
        <rFont val="Century"/>
        <family val="1"/>
      </rPr>
      <t>-8</t>
    </r>
    <r>
      <rPr>
        <sz val="11"/>
        <rFont val="ＪＳゴシック"/>
        <family val="3"/>
        <charset val="128"/>
      </rPr>
      <t/>
    </r>
  </si>
  <si>
    <r>
      <rPr>
        <b/>
        <sz val="11"/>
        <rFont val="ＭＳ 明朝"/>
        <family val="1"/>
        <charset val="128"/>
      </rPr>
      <t>電線インピーダンス（抵抗）</t>
    </r>
    <rPh sb="0" eb="2">
      <t>デンセン</t>
    </rPh>
    <rPh sb="10" eb="12">
      <t>テイコウ</t>
    </rPh>
    <phoneticPr fontId="5"/>
  </si>
  <si>
    <r>
      <rPr>
        <sz val="10"/>
        <rFont val="ＭＳ 明朝"/>
        <family val="1"/>
        <charset val="128"/>
      </rPr>
      <t>引込口配線・屋内配線（軟銅）</t>
    </r>
    <rPh sb="0" eb="1">
      <t>ヒ</t>
    </rPh>
    <rPh sb="1" eb="2">
      <t>コ</t>
    </rPh>
    <rPh sb="2" eb="3">
      <t>クチ</t>
    </rPh>
    <rPh sb="3" eb="5">
      <t>ハイセン</t>
    </rPh>
    <rPh sb="6" eb="8">
      <t>オクナイ</t>
    </rPh>
    <rPh sb="8" eb="10">
      <t>ハイセン</t>
    </rPh>
    <rPh sb="11" eb="12">
      <t>ナン</t>
    </rPh>
    <rPh sb="12" eb="13">
      <t>ドウ</t>
    </rPh>
    <phoneticPr fontId="5"/>
  </si>
  <si>
    <r>
      <t>Ω…</t>
    </r>
    <r>
      <rPr>
        <sz val="11"/>
        <rFont val="ＭＳ 明朝"/>
        <family val="1"/>
        <charset val="128"/>
      </rPr>
      <t>④</t>
    </r>
    <r>
      <rPr>
        <sz val="11"/>
        <rFont val="Century"/>
        <family val="1"/>
      </rPr>
      <t>-4</t>
    </r>
    <phoneticPr fontId="5"/>
  </si>
  <si>
    <r>
      <rPr>
        <b/>
        <sz val="10"/>
        <rFont val="ＭＳ 明朝"/>
        <family val="1"/>
        <charset val="128"/>
      </rPr>
      <t>発電容量</t>
    </r>
    <r>
      <rPr>
        <b/>
        <sz val="10"/>
        <rFont val="Century"/>
        <family val="1"/>
      </rPr>
      <t xml:space="preserve">P9
</t>
    </r>
    <r>
      <rPr>
        <b/>
        <sz val="10"/>
        <rFont val="ＭＳ 明朝"/>
        <family val="1"/>
        <charset val="128"/>
      </rPr>
      <t>（</t>
    </r>
    <r>
      <rPr>
        <b/>
        <sz val="10"/>
        <rFont val="Century"/>
        <family val="1"/>
      </rPr>
      <t xml:space="preserve">PCS-9 </t>
    </r>
    <r>
      <rPr>
        <b/>
        <sz val="10"/>
        <rFont val="ＭＳ Ｐ明朝"/>
        <family val="1"/>
        <charset val="128"/>
      </rPr>
      <t>容量）</t>
    </r>
    <r>
      <rPr>
        <b/>
        <sz val="11"/>
        <rFont val="ＭＳ 明朝"/>
        <family val="1"/>
        <charset val="128"/>
      </rPr>
      <t/>
    </r>
    <rPh sb="0" eb="2">
      <t>ハツデン</t>
    </rPh>
    <rPh sb="2" eb="4">
      <t>ヨウリョウ</t>
    </rPh>
    <rPh sb="14" eb="16">
      <t>ヨウリョウ</t>
    </rPh>
    <phoneticPr fontId="5"/>
  </si>
  <si>
    <r>
      <t>A</t>
    </r>
    <r>
      <rPr>
        <sz val="11"/>
        <rFont val="ＭＳ 明朝"/>
        <family val="1"/>
        <charset val="128"/>
      </rPr>
      <t>　</t>
    </r>
    <r>
      <rPr>
        <sz val="11"/>
        <rFont val="Century"/>
        <family val="1"/>
      </rPr>
      <t>…</t>
    </r>
    <r>
      <rPr>
        <sz val="11"/>
        <rFont val="ＭＳ 明朝"/>
        <family val="1"/>
        <charset val="128"/>
      </rPr>
      <t>②</t>
    </r>
    <r>
      <rPr>
        <sz val="11"/>
        <rFont val="Century"/>
        <family val="1"/>
      </rPr>
      <t>-9</t>
    </r>
    <r>
      <rPr>
        <sz val="11"/>
        <rFont val="ＪＳゴシック"/>
        <family val="3"/>
        <charset val="128"/>
      </rPr>
      <t/>
    </r>
  </si>
  <si>
    <r>
      <rPr>
        <sz val="11"/>
        <rFont val="ＭＳ 明朝"/>
        <family val="1"/>
        <charset val="128"/>
      </rPr>
      <t>線種</t>
    </r>
    <rPh sb="0" eb="2">
      <t>センシュ</t>
    </rPh>
    <phoneticPr fontId="5"/>
  </si>
  <si>
    <r>
      <rPr>
        <sz val="11"/>
        <rFont val="ＭＳ 明朝"/>
        <family val="1"/>
        <charset val="128"/>
      </rPr>
      <t>（Ω／</t>
    </r>
    <r>
      <rPr>
        <sz val="11"/>
        <rFont val="Century"/>
        <family val="1"/>
      </rPr>
      <t>km</t>
    </r>
    <r>
      <rPr>
        <sz val="11"/>
        <rFont val="ＭＳ 明朝"/>
        <family val="1"/>
        <charset val="128"/>
      </rPr>
      <t>）</t>
    </r>
    <phoneticPr fontId="5"/>
  </si>
  <si>
    <r>
      <rPr>
        <sz val="11"/>
        <rFont val="ＭＳ 明朝"/>
        <family val="1"/>
        <charset val="128"/>
      </rPr>
      <t>【ＰＣＳ５】屋内配線の抵抗値：</t>
    </r>
    <r>
      <rPr>
        <sz val="11"/>
        <rFont val="Century"/>
        <family val="1"/>
      </rPr>
      <t>Rb5</t>
    </r>
    <rPh sb="6" eb="8">
      <t>オクナイ</t>
    </rPh>
    <rPh sb="11" eb="14">
      <t>テイコウチ</t>
    </rPh>
    <phoneticPr fontId="5"/>
  </si>
  <si>
    <t>　　【ＰＣＳ５】</t>
    <phoneticPr fontId="14"/>
  </si>
  <si>
    <t>　　【ＰＣＳ５】</t>
    <phoneticPr fontId="14"/>
  </si>
  <si>
    <r>
      <rPr>
        <b/>
        <sz val="10"/>
        <rFont val="ＭＳ 明朝"/>
        <family val="1"/>
        <charset val="128"/>
      </rPr>
      <t>発電容量</t>
    </r>
    <r>
      <rPr>
        <b/>
        <sz val="10"/>
        <rFont val="Century"/>
        <family val="1"/>
      </rPr>
      <t xml:space="preserve">P10
</t>
    </r>
    <r>
      <rPr>
        <b/>
        <sz val="10"/>
        <rFont val="ＭＳ 明朝"/>
        <family val="1"/>
        <charset val="128"/>
      </rPr>
      <t>（</t>
    </r>
    <r>
      <rPr>
        <b/>
        <sz val="10"/>
        <rFont val="Century"/>
        <family val="1"/>
      </rPr>
      <t xml:space="preserve">PCS-10 </t>
    </r>
    <r>
      <rPr>
        <b/>
        <sz val="10"/>
        <rFont val="ＭＳ Ｐ明朝"/>
        <family val="1"/>
        <charset val="128"/>
      </rPr>
      <t>容量）</t>
    </r>
    <r>
      <rPr>
        <b/>
        <sz val="11"/>
        <rFont val="ＭＳ 明朝"/>
        <family val="1"/>
        <charset val="128"/>
      </rPr>
      <t/>
    </r>
    <rPh sb="0" eb="2">
      <t>ハツデン</t>
    </rPh>
    <rPh sb="2" eb="4">
      <t>ヨウリョウ</t>
    </rPh>
    <rPh sb="16" eb="18">
      <t>ヨウリョウ</t>
    </rPh>
    <phoneticPr fontId="5"/>
  </si>
  <si>
    <r>
      <t>A</t>
    </r>
    <r>
      <rPr>
        <sz val="11"/>
        <rFont val="ＭＳ 明朝"/>
        <family val="1"/>
        <charset val="128"/>
      </rPr>
      <t>　</t>
    </r>
    <r>
      <rPr>
        <sz val="11"/>
        <rFont val="Century"/>
        <family val="1"/>
      </rPr>
      <t>…</t>
    </r>
    <r>
      <rPr>
        <sz val="11"/>
        <rFont val="ＭＳ 明朝"/>
        <family val="1"/>
        <charset val="128"/>
      </rPr>
      <t>②</t>
    </r>
    <r>
      <rPr>
        <sz val="11"/>
        <rFont val="Century"/>
        <family val="1"/>
      </rPr>
      <t>-10</t>
    </r>
    <r>
      <rPr>
        <sz val="11"/>
        <rFont val="ＪＳゴシック"/>
        <family val="3"/>
        <charset val="128"/>
      </rPr>
      <t/>
    </r>
  </si>
  <si>
    <r>
      <rPr>
        <sz val="10"/>
        <rFont val="ＭＳ 明朝"/>
        <family val="1"/>
        <charset val="128"/>
      </rPr>
      <t>　　　電圧上昇値⊿Ｖ</t>
    </r>
    <r>
      <rPr>
        <sz val="10"/>
        <rFont val="Century"/>
        <family val="1"/>
      </rPr>
      <t xml:space="preserve"> </t>
    </r>
    <r>
      <rPr>
        <sz val="10"/>
        <rFont val="ＭＳ 明朝"/>
        <family val="1"/>
        <charset val="128"/>
      </rPr>
      <t>＝</t>
    </r>
    <r>
      <rPr>
        <sz val="10"/>
        <rFont val="Century"/>
        <family val="1"/>
      </rPr>
      <t xml:space="preserve"> K(</t>
    </r>
    <r>
      <rPr>
        <sz val="10"/>
        <rFont val="ＭＳ 明朝"/>
        <family val="1"/>
        <charset val="128"/>
      </rPr>
      <t>①</t>
    </r>
    <r>
      <rPr>
        <sz val="10"/>
        <rFont val="Century"/>
        <family val="1"/>
      </rPr>
      <t xml:space="preserve">) × </t>
    </r>
    <r>
      <rPr>
        <sz val="10"/>
        <rFont val="ＭＳ 明朝"/>
        <family val="1"/>
        <charset val="128"/>
      </rPr>
      <t>発電電流</t>
    </r>
    <r>
      <rPr>
        <sz val="10"/>
        <rFont val="Century"/>
        <family val="1"/>
      </rPr>
      <t xml:space="preserve"> Ig(</t>
    </r>
    <r>
      <rPr>
        <sz val="10"/>
        <rFont val="ＭＳ 明朝"/>
        <family val="1"/>
        <charset val="128"/>
      </rPr>
      <t>②</t>
    </r>
    <r>
      <rPr>
        <sz val="10"/>
        <rFont val="Century"/>
        <family val="1"/>
      </rPr>
      <t xml:space="preserve">-5) × </t>
    </r>
    <r>
      <rPr>
        <sz val="10"/>
        <rFont val="ＭＳ 明朝"/>
        <family val="1"/>
        <charset val="128"/>
      </rPr>
      <t>分電盤～</t>
    </r>
    <r>
      <rPr>
        <sz val="10"/>
        <rFont val="Century"/>
        <family val="1"/>
      </rPr>
      <t>PCS5</t>
    </r>
    <r>
      <rPr>
        <sz val="10"/>
        <rFont val="ＭＳ 明朝"/>
        <family val="1"/>
        <charset val="128"/>
      </rPr>
      <t>の抵抗値</t>
    </r>
    <r>
      <rPr>
        <sz val="10"/>
        <rFont val="Century"/>
        <family val="1"/>
      </rPr>
      <t xml:space="preserve"> Ra(</t>
    </r>
    <r>
      <rPr>
        <sz val="10"/>
        <rFont val="ＭＳ 明朝"/>
        <family val="1"/>
        <charset val="128"/>
      </rPr>
      <t>④</t>
    </r>
    <r>
      <rPr>
        <sz val="10"/>
        <rFont val="Century"/>
        <family val="1"/>
      </rPr>
      <t>-5)</t>
    </r>
    <rPh sb="35" eb="38">
      <t>ブンデンバン</t>
    </rPh>
    <phoneticPr fontId="14"/>
  </si>
  <si>
    <r>
      <rPr>
        <sz val="10"/>
        <rFont val="ＭＳ Ｐ明朝"/>
        <family val="1"/>
        <charset val="128"/>
      </rPr>
      <t>　　　　電圧上昇値⊿Ｖ</t>
    </r>
    <r>
      <rPr>
        <sz val="10"/>
        <rFont val="Century"/>
        <family val="1"/>
      </rPr>
      <t xml:space="preserve"> </t>
    </r>
    <r>
      <rPr>
        <sz val="10"/>
        <rFont val="ＭＳ Ｐ明朝"/>
        <family val="1"/>
        <charset val="128"/>
      </rPr>
      <t>＝</t>
    </r>
    <r>
      <rPr>
        <sz val="10"/>
        <rFont val="Century"/>
        <family val="1"/>
      </rPr>
      <t xml:space="preserve"> </t>
    </r>
    <r>
      <rPr>
        <sz val="10"/>
        <rFont val="ＭＳ Ｐ明朝"/>
        <family val="1"/>
        <charset val="128"/>
      </rPr>
      <t>引込口配線の電圧上昇値</t>
    </r>
    <r>
      <rPr>
        <sz val="10"/>
        <rFont val="Century"/>
        <family val="1"/>
      </rPr>
      <t>(</t>
    </r>
    <r>
      <rPr>
        <sz val="10"/>
        <rFont val="ＭＳ Ｐ明朝"/>
        <family val="1"/>
        <charset val="128"/>
      </rPr>
      <t>⑤</t>
    </r>
    <r>
      <rPr>
        <sz val="10"/>
        <rFont val="Century"/>
        <family val="1"/>
      </rPr>
      <t>)</t>
    </r>
    <r>
      <rPr>
        <sz val="10"/>
        <rFont val="ＭＳ Ｐ明朝"/>
        <family val="1"/>
        <charset val="128"/>
      </rPr>
      <t>＋屋内配線の電圧上昇値</t>
    </r>
    <r>
      <rPr>
        <sz val="10"/>
        <rFont val="Century"/>
        <family val="1"/>
      </rPr>
      <t>(</t>
    </r>
    <r>
      <rPr>
        <sz val="10"/>
        <rFont val="ＭＳ Ｐ明朝"/>
        <family val="1"/>
        <charset val="128"/>
      </rPr>
      <t>⑥</t>
    </r>
    <r>
      <rPr>
        <sz val="10"/>
        <rFont val="Century"/>
        <family val="1"/>
      </rPr>
      <t>-5)</t>
    </r>
    <rPh sb="14" eb="15">
      <t>ヒ</t>
    </rPh>
    <rPh sb="15" eb="16">
      <t>コ</t>
    </rPh>
    <rPh sb="16" eb="17">
      <t>クチ</t>
    </rPh>
    <rPh sb="17" eb="19">
      <t>ハイセン</t>
    </rPh>
    <rPh sb="20" eb="22">
      <t>デンアツ</t>
    </rPh>
    <rPh sb="22" eb="24">
      <t>ジョウショウ</t>
    </rPh>
    <rPh sb="24" eb="25">
      <t>チ</t>
    </rPh>
    <rPh sb="29" eb="31">
      <t>オクナイ</t>
    </rPh>
    <rPh sb="31" eb="33">
      <t>ハイセン</t>
    </rPh>
    <rPh sb="34" eb="36">
      <t>デンアツ</t>
    </rPh>
    <rPh sb="36" eb="38">
      <t>ジョウショウ</t>
    </rPh>
    <rPh sb="38" eb="39">
      <t>チ</t>
    </rPh>
    <phoneticPr fontId="14"/>
  </si>
  <si>
    <t>3.2mm</t>
    <phoneticPr fontId="14"/>
  </si>
  <si>
    <r>
      <rPr>
        <b/>
        <sz val="10"/>
        <rFont val="ＭＳ 明朝"/>
        <family val="1"/>
        <charset val="128"/>
      </rPr>
      <t>分電盤～</t>
    </r>
    <r>
      <rPr>
        <b/>
        <sz val="10"/>
        <rFont val="Century"/>
        <family val="1"/>
      </rPr>
      <t>PCS5</t>
    </r>
    <r>
      <rPr>
        <b/>
        <sz val="10"/>
        <rFont val="ＭＳ 明朝"/>
        <family val="1"/>
        <charset val="128"/>
      </rPr>
      <t>までの電圧上昇値</t>
    </r>
    <rPh sb="0" eb="3">
      <t>ブンデンバン</t>
    </rPh>
    <rPh sb="11" eb="13">
      <t>デンアツ</t>
    </rPh>
    <rPh sb="15" eb="16">
      <t>アタイ</t>
    </rPh>
    <phoneticPr fontId="5"/>
  </si>
  <si>
    <r>
      <t>…</t>
    </r>
    <r>
      <rPr>
        <sz val="11"/>
        <rFont val="ＭＳ Ｐ明朝"/>
        <family val="1"/>
        <charset val="128"/>
      </rPr>
      <t>⑥-5</t>
    </r>
    <phoneticPr fontId="5"/>
  </si>
  <si>
    <r>
      <rPr>
        <b/>
        <sz val="10"/>
        <rFont val="ＭＳ 明朝"/>
        <family val="1"/>
        <charset val="128"/>
      </rPr>
      <t>受電点～</t>
    </r>
    <r>
      <rPr>
        <b/>
        <sz val="10"/>
        <rFont val="Century"/>
        <family val="1"/>
      </rPr>
      <t>PCS5</t>
    </r>
    <r>
      <rPr>
        <b/>
        <sz val="10"/>
        <rFont val="ＭＳ 明朝"/>
        <family val="1"/>
        <charset val="128"/>
      </rPr>
      <t>までの電圧上昇値（⑤＋⑥5）</t>
    </r>
    <rPh sb="0" eb="2">
      <t>ジュデン</t>
    </rPh>
    <rPh sb="2" eb="3">
      <t>テン</t>
    </rPh>
    <rPh sb="11" eb="13">
      <t>デンアツ</t>
    </rPh>
    <rPh sb="15" eb="16">
      <t>アタイ</t>
    </rPh>
    <phoneticPr fontId="5"/>
  </si>
  <si>
    <r>
      <rPr>
        <b/>
        <sz val="10"/>
        <rFont val="ＭＳ 明朝"/>
        <family val="1"/>
        <charset val="128"/>
      </rPr>
      <t>発電容量合計Ｐ</t>
    </r>
    <r>
      <rPr>
        <b/>
        <sz val="10"/>
        <rFont val="Century"/>
        <family val="1"/>
      </rPr>
      <t xml:space="preserve">
</t>
    </r>
    <r>
      <rPr>
        <b/>
        <sz val="10"/>
        <rFont val="ＭＳ 明朝"/>
        <family val="1"/>
        <charset val="128"/>
      </rPr>
      <t>（</t>
    </r>
    <r>
      <rPr>
        <b/>
        <sz val="10"/>
        <rFont val="Century"/>
        <family val="1"/>
      </rPr>
      <t>PCS-1</t>
    </r>
    <r>
      <rPr>
        <b/>
        <sz val="10"/>
        <rFont val="ＭＳ 明朝"/>
        <family val="1"/>
        <charset val="128"/>
      </rPr>
      <t>～</t>
    </r>
    <r>
      <rPr>
        <b/>
        <sz val="10"/>
        <rFont val="Century"/>
        <family val="1"/>
      </rPr>
      <t>10</t>
    </r>
    <r>
      <rPr>
        <b/>
        <sz val="10"/>
        <rFont val="ＭＳ 明朝"/>
        <family val="1"/>
        <charset val="128"/>
      </rPr>
      <t>合計</t>
    </r>
    <r>
      <rPr>
        <b/>
        <sz val="10"/>
        <rFont val="ＭＳ Ｐ明朝"/>
        <family val="1"/>
        <charset val="128"/>
      </rPr>
      <t>）</t>
    </r>
    <r>
      <rPr>
        <b/>
        <sz val="11"/>
        <rFont val="ＭＳ 明朝"/>
        <family val="1"/>
        <charset val="128"/>
      </rPr>
      <t/>
    </r>
    <rPh sb="0" eb="2">
      <t>ハツデン</t>
    </rPh>
    <rPh sb="2" eb="4">
      <t>ヨウリョウ</t>
    </rPh>
    <rPh sb="4" eb="6">
      <t>ゴウケイ</t>
    </rPh>
    <rPh sb="17" eb="19">
      <t>ゴウケイ</t>
    </rPh>
    <phoneticPr fontId="5"/>
  </si>
  <si>
    <r>
      <rPr>
        <sz val="11"/>
        <rFont val="ＭＳ Ｐ明朝"/>
        <family val="1"/>
        <charset val="128"/>
      </rPr>
      <t>発電電流</t>
    </r>
    <r>
      <rPr>
        <sz val="11"/>
        <rFont val="Century"/>
        <family val="1"/>
      </rPr>
      <t>Ig</t>
    </r>
    <r>
      <rPr>
        <sz val="11"/>
        <rFont val="ＭＳ Ｐ明朝"/>
        <family val="1"/>
        <charset val="128"/>
      </rPr>
      <t>＝</t>
    </r>
    <phoneticPr fontId="14"/>
  </si>
  <si>
    <r>
      <t>発電容量合計</t>
    </r>
    <r>
      <rPr>
        <sz val="11"/>
        <rFont val="Century"/>
        <family val="1"/>
      </rPr>
      <t xml:space="preserve"> P</t>
    </r>
    <r>
      <rPr>
        <sz val="11"/>
        <rFont val="ＭＳ Ｐ明朝"/>
        <family val="1"/>
        <charset val="128"/>
      </rPr>
      <t>（</t>
    </r>
    <r>
      <rPr>
        <sz val="11"/>
        <rFont val="Century"/>
        <family val="1"/>
      </rPr>
      <t>kW</t>
    </r>
    <r>
      <rPr>
        <sz val="11"/>
        <rFont val="ＭＳ Ｐ明朝"/>
        <family val="1"/>
        <charset val="128"/>
      </rPr>
      <t>）</t>
    </r>
    <r>
      <rPr>
        <sz val="11"/>
        <rFont val="Century"/>
        <family val="1"/>
      </rPr>
      <t>×1,000</t>
    </r>
    <rPh sb="2" eb="4">
      <t>ヨウリョウ</t>
    </rPh>
    <rPh sb="4" eb="6">
      <t>ゴウケイ</t>
    </rPh>
    <phoneticPr fontId="14"/>
  </si>
  <si>
    <r>
      <t>A</t>
    </r>
    <r>
      <rPr>
        <sz val="11"/>
        <rFont val="ＭＳ 明朝"/>
        <family val="1"/>
        <charset val="128"/>
      </rPr>
      <t>　</t>
    </r>
    <r>
      <rPr>
        <sz val="11"/>
        <rFont val="Century"/>
        <family val="1"/>
      </rPr>
      <t>…</t>
    </r>
    <r>
      <rPr>
        <sz val="11"/>
        <rFont val="ＭＳ 明朝"/>
        <family val="1"/>
        <charset val="128"/>
      </rPr>
      <t>②</t>
    </r>
    <r>
      <rPr>
        <sz val="11"/>
        <rFont val="Century"/>
        <family val="1"/>
      </rPr>
      <t>-</t>
    </r>
    <r>
      <rPr>
        <sz val="11"/>
        <rFont val="ＭＳ 明朝"/>
        <family val="1"/>
        <charset val="128"/>
      </rPr>
      <t>計</t>
    </r>
    <rPh sb="5" eb="6">
      <t>ケイ</t>
    </rPh>
    <phoneticPr fontId="5"/>
  </si>
  <si>
    <t>22sq</t>
    <phoneticPr fontId="14"/>
  </si>
  <si>
    <t>150sq</t>
    <phoneticPr fontId="5"/>
  </si>
  <si>
    <t>200sq</t>
    <phoneticPr fontId="5"/>
  </si>
  <si>
    <r>
      <t>Ω…</t>
    </r>
    <r>
      <rPr>
        <sz val="11"/>
        <rFont val="ＭＳ 明朝"/>
        <family val="1"/>
        <charset val="128"/>
      </rPr>
      <t>④</t>
    </r>
    <r>
      <rPr>
        <sz val="11"/>
        <rFont val="Century"/>
        <family val="1"/>
      </rPr>
      <t>-5</t>
    </r>
    <phoneticPr fontId="5"/>
  </si>
  <si>
    <r>
      <rPr>
        <sz val="11"/>
        <rFont val="ＭＳ Ｐ明朝"/>
        <family val="1"/>
        <charset val="128"/>
      </rPr>
      <t>√</t>
    </r>
    <r>
      <rPr>
        <sz val="11"/>
        <rFont val="Century"/>
        <family val="1"/>
      </rPr>
      <t>3</t>
    </r>
    <r>
      <rPr>
        <sz val="11"/>
        <rFont val="ＭＳ Ｐ明朝"/>
        <family val="1"/>
        <charset val="128"/>
      </rPr>
      <t>×</t>
    </r>
    <r>
      <rPr>
        <sz val="11"/>
        <rFont val="Century"/>
        <family val="1"/>
      </rPr>
      <t>210</t>
    </r>
    <phoneticPr fontId="14"/>
  </si>
  <si>
    <r>
      <t>250</t>
    </r>
    <r>
      <rPr>
        <sz val="11"/>
        <rFont val="ＭＳ 明朝"/>
        <family val="1"/>
        <charset val="128"/>
      </rPr>
      <t>ｓｑ</t>
    </r>
    <phoneticPr fontId="5"/>
  </si>
  <si>
    <r>
      <t>JIS C3307-1980</t>
    </r>
    <r>
      <rPr>
        <sz val="10"/>
        <rFont val="ＭＳ 明朝"/>
        <family val="1"/>
        <charset val="128"/>
      </rPr>
      <t>に基づく</t>
    </r>
    <phoneticPr fontId="5"/>
  </si>
  <si>
    <r>
      <rPr>
        <sz val="11"/>
        <rFont val="ＭＳ 明朝"/>
        <family val="1"/>
        <charset val="128"/>
      </rPr>
      <t>【ＰＣＳ６】屋内配線の抵抗値：</t>
    </r>
    <r>
      <rPr>
        <sz val="11"/>
        <rFont val="Century"/>
        <family val="1"/>
      </rPr>
      <t>Rb6</t>
    </r>
    <rPh sb="6" eb="8">
      <t>オクナイ</t>
    </rPh>
    <rPh sb="11" eb="14">
      <t>テイコウチ</t>
    </rPh>
    <phoneticPr fontId="5"/>
  </si>
  <si>
    <t>　　【ＰＣＳ６】</t>
    <phoneticPr fontId="14"/>
  </si>
  <si>
    <r>
      <rPr>
        <sz val="10"/>
        <rFont val="ＭＳ 明朝"/>
        <family val="1"/>
        <charset val="128"/>
      </rPr>
      <t>　　　電圧上昇値⊿Ｖ</t>
    </r>
    <r>
      <rPr>
        <sz val="10"/>
        <rFont val="Century"/>
        <family val="1"/>
      </rPr>
      <t xml:space="preserve"> </t>
    </r>
    <r>
      <rPr>
        <sz val="10"/>
        <rFont val="ＭＳ 明朝"/>
        <family val="1"/>
        <charset val="128"/>
      </rPr>
      <t>＝</t>
    </r>
    <r>
      <rPr>
        <sz val="10"/>
        <rFont val="Century"/>
        <family val="1"/>
      </rPr>
      <t xml:space="preserve"> K(</t>
    </r>
    <r>
      <rPr>
        <sz val="10"/>
        <rFont val="ＭＳ 明朝"/>
        <family val="1"/>
        <charset val="128"/>
      </rPr>
      <t>①</t>
    </r>
    <r>
      <rPr>
        <sz val="10"/>
        <rFont val="Century"/>
        <family val="1"/>
      </rPr>
      <t xml:space="preserve">) × </t>
    </r>
    <r>
      <rPr>
        <sz val="10"/>
        <rFont val="ＭＳ 明朝"/>
        <family val="1"/>
        <charset val="128"/>
      </rPr>
      <t>発電電流</t>
    </r>
    <r>
      <rPr>
        <sz val="10"/>
        <rFont val="Century"/>
        <family val="1"/>
      </rPr>
      <t xml:space="preserve"> Ig(</t>
    </r>
    <r>
      <rPr>
        <sz val="10"/>
        <rFont val="ＭＳ 明朝"/>
        <family val="1"/>
        <charset val="128"/>
      </rPr>
      <t>②</t>
    </r>
    <r>
      <rPr>
        <sz val="10"/>
        <rFont val="Century"/>
        <family val="1"/>
      </rPr>
      <t xml:space="preserve">-6) × </t>
    </r>
    <r>
      <rPr>
        <sz val="10"/>
        <rFont val="ＭＳ 明朝"/>
        <family val="1"/>
        <charset val="128"/>
      </rPr>
      <t>分電盤～</t>
    </r>
    <r>
      <rPr>
        <sz val="10"/>
        <rFont val="Century"/>
        <family val="1"/>
      </rPr>
      <t>PCS6</t>
    </r>
    <r>
      <rPr>
        <sz val="10"/>
        <rFont val="ＭＳ 明朝"/>
        <family val="1"/>
        <charset val="128"/>
      </rPr>
      <t>の抵抗値</t>
    </r>
    <r>
      <rPr>
        <sz val="10"/>
        <rFont val="Century"/>
        <family val="1"/>
      </rPr>
      <t xml:space="preserve"> Ra(</t>
    </r>
    <r>
      <rPr>
        <sz val="10"/>
        <rFont val="ＭＳ 明朝"/>
        <family val="1"/>
        <charset val="128"/>
      </rPr>
      <t>④</t>
    </r>
    <r>
      <rPr>
        <sz val="10"/>
        <rFont val="Century"/>
        <family val="1"/>
      </rPr>
      <t>-6)</t>
    </r>
    <rPh sb="35" eb="38">
      <t>ブンデンバン</t>
    </rPh>
    <phoneticPr fontId="14"/>
  </si>
  <si>
    <r>
      <rPr>
        <sz val="10"/>
        <rFont val="ＭＳ Ｐ明朝"/>
        <family val="1"/>
        <charset val="128"/>
      </rPr>
      <t>　　　　電圧上昇値⊿Ｖ</t>
    </r>
    <r>
      <rPr>
        <sz val="10"/>
        <rFont val="Century"/>
        <family val="1"/>
      </rPr>
      <t xml:space="preserve"> </t>
    </r>
    <r>
      <rPr>
        <sz val="10"/>
        <rFont val="ＭＳ Ｐ明朝"/>
        <family val="1"/>
        <charset val="128"/>
      </rPr>
      <t>＝</t>
    </r>
    <r>
      <rPr>
        <sz val="10"/>
        <rFont val="Century"/>
        <family val="1"/>
      </rPr>
      <t xml:space="preserve"> </t>
    </r>
    <r>
      <rPr>
        <sz val="10"/>
        <rFont val="ＭＳ Ｐ明朝"/>
        <family val="1"/>
        <charset val="128"/>
      </rPr>
      <t>引込口配線の電圧上昇値</t>
    </r>
    <r>
      <rPr>
        <sz val="10"/>
        <rFont val="Century"/>
        <family val="1"/>
      </rPr>
      <t>(</t>
    </r>
    <r>
      <rPr>
        <sz val="10"/>
        <rFont val="ＭＳ Ｐ明朝"/>
        <family val="1"/>
        <charset val="128"/>
      </rPr>
      <t>⑤</t>
    </r>
    <r>
      <rPr>
        <sz val="10"/>
        <rFont val="Century"/>
        <family val="1"/>
      </rPr>
      <t>)</t>
    </r>
    <r>
      <rPr>
        <sz val="10"/>
        <rFont val="ＭＳ Ｐ明朝"/>
        <family val="1"/>
        <charset val="128"/>
      </rPr>
      <t>＋屋内配線の電圧上昇値</t>
    </r>
    <r>
      <rPr>
        <sz val="10"/>
        <rFont val="Century"/>
        <family val="1"/>
      </rPr>
      <t>(</t>
    </r>
    <r>
      <rPr>
        <sz val="10"/>
        <rFont val="ＭＳ Ｐ明朝"/>
        <family val="1"/>
        <charset val="128"/>
      </rPr>
      <t>⑥</t>
    </r>
    <r>
      <rPr>
        <sz val="10"/>
        <rFont val="Century"/>
        <family val="1"/>
      </rPr>
      <t>-6)</t>
    </r>
    <rPh sb="14" eb="15">
      <t>ヒ</t>
    </rPh>
    <rPh sb="15" eb="16">
      <t>コ</t>
    </rPh>
    <rPh sb="16" eb="17">
      <t>クチ</t>
    </rPh>
    <rPh sb="17" eb="19">
      <t>ハイセン</t>
    </rPh>
    <rPh sb="20" eb="22">
      <t>デンアツ</t>
    </rPh>
    <rPh sb="22" eb="24">
      <t>ジョウショウ</t>
    </rPh>
    <rPh sb="24" eb="25">
      <t>チ</t>
    </rPh>
    <rPh sb="29" eb="31">
      <t>オクナイ</t>
    </rPh>
    <rPh sb="31" eb="33">
      <t>ハイセン</t>
    </rPh>
    <rPh sb="34" eb="36">
      <t>デンアツ</t>
    </rPh>
    <rPh sb="36" eb="38">
      <t>ジョウショウ</t>
    </rPh>
    <rPh sb="38" eb="39">
      <t>チ</t>
    </rPh>
    <phoneticPr fontId="14"/>
  </si>
  <si>
    <r>
      <rPr>
        <b/>
        <sz val="10"/>
        <rFont val="ＭＳ 明朝"/>
        <family val="1"/>
        <charset val="128"/>
      </rPr>
      <t>分電盤～</t>
    </r>
    <r>
      <rPr>
        <b/>
        <sz val="10"/>
        <rFont val="Century"/>
        <family val="1"/>
      </rPr>
      <t>PCS6</t>
    </r>
    <r>
      <rPr>
        <b/>
        <sz val="10"/>
        <rFont val="ＭＳ 明朝"/>
        <family val="1"/>
        <charset val="128"/>
      </rPr>
      <t>までの電圧上昇値</t>
    </r>
    <rPh sb="0" eb="3">
      <t>ブンデンバン</t>
    </rPh>
    <rPh sb="11" eb="13">
      <t>デンアツ</t>
    </rPh>
    <rPh sb="15" eb="16">
      <t>アタイ</t>
    </rPh>
    <phoneticPr fontId="5"/>
  </si>
  <si>
    <r>
      <t>…</t>
    </r>
    <r>
      <rPr>
        <sz val="11"/>
        <rFont val="ＭＳ Ｐ明朝"/>
        <family val="1"/>
        <charset val="128"/>
      </rPr>
      <t>⑥-6</t>
    </r>
    <phoneticPr fontId="5"/>
  </si>
  <si>
    <r>
      <rPr>
        <b/>
        <sz val="10"/>
        <rFont val="ＭＳ 明朝"/>
        <family val="1"/>
        <charset val="128"/>
      </rPr>
      <t>受電点～</t>
    </r>
    <r>
      <rPr>
        <b/>
        <sz val="10"/>
        <rFont val="Century"/>
        <family val="1"/>
      </rPr>
      <t>PCS6</t>
    </r>
    <r>
      <rPr>
        <b/>
        <sz val="10"/>
        <rFont val="ＭＳ 明朝"/>
        <family val="1"/>
        <charset val="128"/>
      </rPr>
      <t>までの電圧上昇値（⑤＋⑥6）</t>
    </r>
    <rPh sb="0" eb="2">
      <t>ジュデン</t>
    </rPh>
    <rPh sb="2" eb="3">
      <t>テン</t>
    </rPh>
    <rPh sb="11" eb="13">
      <t>デンアツ</t>
    </rPh>
    <rPh sb="15" eb="16">
      <t>アタイ</t>
    </rPh>
    <phoneticPr fontId="5"/>
  </si>
  <si>
    <r>
      <t>Ω…</t>
    </r>
    <r>
      <rPr>
        <sz val="11"/>
        <rFont val="ＭＳ 明朝"/>
        <family val="1"/>
        <charset val="128"/>
      </rPr>
      <t>④</t>
    </r>
    <r>
      <rPr>
        <sz val="11"/>
        <rFont val="Century"/>
        <family val="1"/>
      </rPr>
      <t>-6</t>
    </r>
    <phoneticPr fontId="5"/>
  </si>
  <si>
    <r>
      <rPr>
        <sz val="11"/>
        <rFont val="ＭＳ 明朝"/>
        <family val="1"/>
        <charset val="128"/>
      </rPr>
      <t>【ＰＣＳ７】屋内配線の抵抗値：</t>
    </r>
    <r>
      <rPr>
        <sz val="11"/>
        <rFont val="Century"/>
        <family val="1"/>
      </rPr>
      <t>Rb7</t>
    </r>
    <rPh sb="6" eb="8">
      <t>オクナイ</t>
    </rPh>
    <rPh sb="11" eb="14">
      <t>テイコウチ</t>
    </rPh>
    <phoneticPr fontId="5"/>
  </si>
  <si>
    <t>　　【ＰＣＳ７】</t>
    <phoneticPr fontId="14"/>
  </si>
  <si>
    <t>　　【ＰＣＳ７】</t>
    <phoneticPr fontId="14"/>
  </si>
  <si>
    <r>
      <rPr>
        <sz val="10"/>
        <rFont val="ＭＳ 明朝"/>
        <family val="1"/>
        <charset val="128"/>
      </rPr>
      <t>　　　電圧上昇値⊿Ｖ</t>
    </r>
    <r>
      <rPr>
        <sz val="10"/>
        <rFont val="Century"/>
        <family val="1"/>
      </rPr>
      <t xml:space="preserve"> </t>
    </r>
    <r>
      <rPr>
        <sz val="10"/>
        <rFont val="ＭＳ 明朝"/>
        <family val="1"/>
        <charset val="128"/>
      </rPr>
      <t>＝</t>
    </r>
    <r>
      <rPr>
        <sz val="10"/>
        <rFont val="Century"/>
        <family val="1"/>
      </rPr>
      <t xml:space="preserve"> K(</t>
    </r>
    <r>
      <rPr>
        <sz val="10"/>
        <rFont val="ＭＳ 明朝"/>
        <family val="1"/>
        <charset val="128"/>
      </rPr>
      <t>①</t>
    </r>
    <r>
      <rPr>
        <sz val="10"/>
        <rFont val="Century"/>
        <family val="1"/>
      </rPr>
      <t xml:space="preserve">) × </t>
    </r>
    <r>
      <rPr>
        <sz val="10"/>
        <rFont val="ＭＳ 明朝"/>
        <family val="1"/>
        <charset val="128"/>
      </rPr>
      <t>発電電流</t>
    </r>
    <r>
      <rPr>
        <sz val="10"/>
        <rFont val="Century"/>
        <family val="1"/>
      </rPr>
      <t xml:space="preserve"> Ig(</t>
    </r>
    <r>
      <rPr>
        <sz val="10"/>
        <rFont val="ＭＳ 明朝"/>
        <family val="1"/>
        <charset val="128"/>
      </rPr>
      <t>②</t>
    </r>
    <r>
      <rPr>
        <sz val="10"/>
        <rFont val="Century"/>
        <family val="1"/>
      </rPr>
      <t xml:space="preserve">-7) × </t>
    </r>
    <r>
      <rPr>
        <sz val="10"/>
        <rFont val="ＭＳ 明朝"/>
        <family val="1"/>
        <charset val="128"/>
      </rPr>
      <t>分電盤～</t>
    </r>
    <r>
      <rPr>
        <sz val="10"/>
        <rFont val="Century"/>
        <family val="1"/>
      </rPr>
      <t>PCS7</t>
    </r>
    <r>
      <rPr>
        <sz val="10"/>
        <rFont val="ＭＳ 明朝"/>
        <family val="1"/>
        <charset val="128"/>
      </rPr>
      <t>の抵抗値</t>
    </r>
    <r>
      <rPr>
        <sz val="10"/>
        <rFont val="Century"/>
        <family val="1"/>
      </rPr>
      <t xml:space="preserve"> Ra(</t>
    </r>
    <r>
      <rPr>
        <sz val="10"/>
        <rFont val="ＭＳ 明朝"/>
        <family val="1"/>
        <charset val="128"/>
      </rPr>
      <t>④</t>
    </r>
    <r>
      <rPr>
        <sz val="10"/>
        <rFont val="Century"/>
        <family val="1"/>
      </rPr>
      <t>-7)</t>
    </r>
    <rPh sb="35" eb="38">
      <t>ブンデンバン</t>
    </rPh>
    <phoneticPr fontId="14"/>
  </si>
  <si>
    <r>
      <rPr>
        <sz val="10"/>
        <rFont val="ＭＳ Ｐ明朝"/>
        <family val="1"/>
        <charset val="128"/>
      </rPr>
      <t>　　　　電圧上昇値⊿Ｖ</t>
    </r>
    <r>
      <rPr>
        <sz val="10"/>
        <rFont val="Century"/>
        <family val="1"/>
      </rPr>
      <t xml:space="preserve"> </t>
    </r>
    <r>
      <rPr>
        <sz val="10"/>
        <rFont val="ＭＳ Ｐ明朝"/>
        <family val="1"/>
        <charset val="128"/>
      </rPr>
      <t>＝</t>
    </r>
    <r>
      <rPr>
        <sz val="10"/>
        <rFont val="Century"/>
        <family val="1"/>
      </rPr>
      <t xml:space="preserve"> </t>
    </r>
    <r>
      <rPr>
        <sz val="10"/>
        <rFont val="ＭＳ Ｐ明朝"/>
        <family val="1"/>
        <charset val="128"/>
      </rPr>
      <t>引込口配線の電圧上昇値</t>
    </r>
    <r>
      <rPr>
        <sz val="10"/>
        <rFont val="Century"/>
        <family val="1"/>
      </rPr>
      <t>(</t>
    </r>
    <r>
      <rPr>
        <sz val="10"/>
        <rFont val="ＭＳ Ｐ明朝"/>
        <family val="1"/>
        <charset val="128"/>
      </rPr>
      <t>⑤</t>
    </r>
    <r>
      <rPr>
        <sz val="10"/>
        <rFont val="Century"/>
        <family val="1"/>
      </rPr>
      <t>)</t>
    </r>
    <r>
      <rPr>
        <sz val="10"/>
        <rFont val="ＭＳ Ｐ明朝"/>
        <family val="1"/>
        <charset val="128"/>
      </rPr>
      <t>＋屋内配線の電圧上昇値</t>
    </r>
    <r>
      <rPr>
        <sz val="10"/>
        <rFont val="Century"/>
        <family val="1"/>
      </rPr>
      <t>(</t>
    </r>
    <r>
      <rPr>
        <sz val="10"/>
        <rFont val="ＭＳ Ｐ明朝"/>
        <family val="1"/>
        <charset val="128"/>
      </rPr>
      <t>⑥</t>
    </r>
    <r>
      <rPr>
        <sz val="10"/>
        <rFont val="Century"/>
        <family val="1"/>
      </rPr>
      <t>-7)</t>
    </r>
    <rPh sb="14" eb="15">
      <t>ヒ</t>
    </rPh>
    <rPh sb="15" eb="16">
      <t>コ</t>
    </rPh>
    <rPh sb="16" eb="17">
      <t>クチ</t>
    </rPh>
    <rPh sb="17" eb="19">
      <t>ハイセン</t>
    </rPh>
    <rPh sb="20" eb="22">
      <t>デンアツ</t>
    </rPh>
    <rPh sb="22" eb="24">
      <t>ジョウショウ</t>
    </rPh>
    <rPh sb="24" eb="25">
      <t>チ</t>
    </rPh>
    <rPh sb="29" eb="31">
      <t>オクナイ</t>
    </rPh>
    <rPh sb="31" eb="33">
      <t>ハイセン</t>
    </rPh>
    <rPh sb="34" eb="36">
      <t>デンアツ</t>
    </rPh>
    <rPh sb="36" eb="38">
      <t>ジョウショウ</t>
    </rPh>
    <rPh sb="38" eb="39">
      <t>チ</t>
    </rPh>
    <phoneticPr fontId="14"/>
  </si>
  <si>
    <r>
      <rPr>
        <b/>
        <sz val="10"/>
        <rFont val="ＭＳ 明朝"/>
        <family val="1"/>
        <charset val="128"/>
      </rPr>
      <t>分電盤～</t>
    </r>
    <r>
      <rPr>
        <b/>
        <sz val="10"/>
        <rFont val="Century"/>
        <family val="1"/>
      </rPr>
      <t>PCS7</t>
    </r>
    <r>
      <rPr>
        <b/>
        <sz val="10"/>
        <rFont val="ＭＳ 明朝"/>
        <family val="1"/>
        <charset val="128"/>
      </rPr>
      <t>までの電圧上昇値</t>
    </r>
    <rPh sb="0" eb="3">
      <t>ブンデンバン</t>
    </rPh>
    <rPh sb="11" eb="13">
      <t>デンアツ</t>
    </rPh>
    <rPh sb="15" eb="16">
      <t>アタイ</t>
    </rPh>
    <phoneticPr fontId="5"/>
  </si>
  <si>
    <r>
      <t>…</t>
    </r>
    <r>
      <rPr>
        <sz val="11"/>
        <rFont val="ＭＳ Ｐ明朝"/>
        <family val="1"/>
        <charset val="128"/>
      </rPr>
      <t>⑥-7</t>
    </r>
    <phoneticPr fontId="5"/>
  </si>
  <si>
    <r>
      <rPr>
        <b/>
        <sz val="10"/>
        <rFont val="ＭＳ 明朝"/>
        <family val="1"/>
        <charset val="128"/>
      </rPr>
      <t>受電点～</t>
    </r>
    <r>
      <rPr>
        <b/>
        <sz val="10"/>
        <rFont val="Century"/>
        <family val="1"/>
      </rPr>
      <t>PCS7</t>
    </r>
    <r>
      <rPr>
        <b/>
        <sz val="10"/>
        <rFont val="ＭＳ 明朝"/>
        <family val="1"/>
        <charset val="128"/>
      </rPr>
      <t>までの電圧上昇値（⑤＋⑥7）</t>
    </r>
    <rPh sb="0" eb="2">
      <t>ジュデン</t>
    </rPh>
    <rPh sb="2" eb="3">
      <t>テン</t>
    </rPh>
    <rPh sb="11" eb="13">
      <t>デンアツ</t>
    </rPh>
    <rPh sb="15" eb="16">
      <t>アタイ</t>
    </rPh>
    <phoneticPr fontId="5"/>
  </si>
  <si>
    <r>
      <t>Ω…</t>
    </r>
    <r>
      <rPr>
        <sz val="11"/>
        <rFont val="ＭＳ 明朝"/>
        <family val="1"/>
        <charset val="128"/>
      </rPr>
      <t>④</t>
    </r>
    <r>
      <rPr>
        <sz val="11"/>
        <rFont val="Century"/>
        <family val="1"/>
      </rPr>
      <t>-7</t>
    </r>
    <phoneticPr fontId="5"/>
  </si>
  <si>
    <r>
      <rPr>
        <sz val="11"/>
        <rFont val="ＭＳ 明朝"/>
        <family val="1"/>
        <charset val="128"/>
      </rPr>
      <t>【ＰＣＳ８】屋内配線の抵抗値：</t>
    </r>
    <r>
      <rPr>
        <sz val="11"/>
        <rFont val="Century"/>
        <family val="1"/>
      </rPr>
      <t>Rb8</t>
    </r>
    <rPh sb="6" eb="8">
      <t>オクナイ</t>
    </rPh>
    <rPh sb="11" eb="14">
      <t>テイコウチ</t>
    </rPh>
    <phoneticPr fontId="5"/>
  </si>
  <si>
    <t>　　【ＰＣＳ８】</t>
    <phoneticPr fontId="14"/>
  </si>
  <si>
    <r>
      <rPr>
        <sz val="10"/>
        <rFont val="ＭＳ 明朝"/>
        <family val="1"/>
        <charset val="128"/>
      </rPr>
      <t>　　　電圧上昇値⊿Ｖ</t>
    </r>
    <r>
      <rPr>
        <sz val="10"/>
        <rFont val="Century"/>
        <family val="1"/>
      </rPr>
      <t xml:space="preserve"> </t>
    </r>
    <r>
      <rPr>
        <sz val="10"/>
        <rFont val="ＭＳ 明朝"/>
        <family val="1"/>
        <charset val="128"/>
      </rPr>
      <t>＝</t>
    </r>
    <r>
      <rPr>
        <sz val="10"/>
        <rFont val="Century"/>
        <family val="1"/>
      </rPr>
      <t xml:space="preserve"> K(</t>
    </r>
    <r>
      <rPr>
        <sz val="10"/>
        <rFont val="ＭＳ 明朝"/>
        <family val="1"/>
        <charset val="128"/>
      </rPr>
      <t>①</t>
    </r>
    <r>
      <rPr>
        <sz val="10"/>
        <rFont val="Century"/>
        <family val="1"/>
      </rPr>
      <t xml:space="preserve">) × </t>
    </r>
    <r>
      <rPr>
        <sz val="10"/>
        <rFont val="ＭＳ 明朝"/>
        <family val="1"/>
        <charset val="128"/>
      </rPr>
      <t>発電電流</t>
    </r>
    <r>
      <rPr>
        <sz val="10"/>
        <rFont val="Century"/>
        <family val="1"/>
      </rPr>
      <t xml:space="preserve"> Ig(</t>
    </r>
    <r>
      <rPr>
        <sz val="10"/>
        <rFont val="ＭＳ 明朝"/>
        <family val="1"/>
        <charset val="128"/>
      </rPr>
      <t>②</t>
    </r>
    <r>
      <rPr>
        <sz val="10"/>
        <rFont val="Century"/>
        <family val="1"/>
      </rPr>
      <t xml:space="preserve">-8) × </t>
    </r>
    <r>
      <rPr>
        <sz val="10"/>
        <rFont val="ＭＳ 明朝"/>
        <family val="1"/>
        <charset val="128"/>
      </rPr>
      <t>分電盤～</t>
    </r>
    <r>
      <rPr>
        <sz val="10"/>
        <rFont val="Century"/>
        <family val="1"/>
      </rPr>
      <t>PCS8</t>
    </r>
    <r>
      <rPr>
        <sz val="10"/>
        <rFont val="ＭＳ 明朝"/>
        <family val="1"/>
        <charset val="128"/>
      </rPr>
      <t>の抵抗値</t>
    </r>
    <r>
      <rPr>
        <sz val="10"/>
        <rFont val="Century"/>
        <family val="1"/>
      </rPr>
      <t xml:space="preserve"> Ra(</t>
    </r>
    <r>
      <rPr>
        <sz val="10"/>
        <rFont val="ＭＳ 明朝"/>
        <family val="1"/>
        <charset val="128"/>
      </rPr>
      <t>④</t>
    </r>
    <r>
      <rPr>
        <sz val="10"/>
        <rFont val="Century"/>
        <family val="1"/>
      </rPr>
      <t>-8)</t>
    </r>
    <rPh sb="35" eb="38">
      <t>ブンデンバン</t>
    </rPh>
    <phoneticPr fontId="14"/>
  </si>
  <si>
    <r>
      <rPr>
        <sz val="10"/>
        <rFont val="ＭＳ Ｐ明朝"/>
        <family val="1"/>
        <charset val="128"/>
      </rPr>
      <t>　　　　電圧上昇値⊿Ｖ</t>
    </r>
    <r>
      <rPr>
        <sz val="10"/>
        <rFont val="Century"/>
        <family val="1"/>
      </rPr>
      <t xml:space="preserve"> </t>
    </r>
    <r>
      <rPr>
        <sz val="10"/>
        <rFont val="ＭＳ Ｐ明朝"/>
        <family val="1"/>
        <charset val="128"/>
      </rPr>
      <t>＝</t>
    </r>
    <r>
      <rPr>
        <sz val="10"/>
        <rFont val="Century"/>
        <family val="1"/>
      </rPr>
      <t xml:space="preserve"> </t>
    </r>
    <r>
      <rPr>
        <sz val="10"/>
        <rFont val="ＭＳ Ｐ明朝"/>
        <family val="1"/>
        <charset val="128"/>
      </rPr>
      <t>引込口配線の電圧上昇値</t>
    </r>
    <r>
      <rPr>
        <sz val="10"/>
        <rFont val="Century"/>
        <family val="1"/>
      </rPr>
      <t>(</t>
    </r>
    <r>
      <rPr>
        <sz val="10"/>
        <rFont val="ＭＳ Ｐ明朝"/>
        <family val="1"/>
        <charset val="128"/>
      </rPr>
      <t>⑤</t>
    </r>
    <r>
      <rPr>
        <sz val="10"/>
        <rFont val="Century"/>
        <family val="1"/>
      </rPr>
      <t>)</t>
    </r>
    <r>
      <rPr>
        <sz val="10"/>
        <rFont val="ＭＳ Ｐ明朝"/>
        <family val="1"/>
        <charset val="128"/>
      </rPr>
      <t>＋屋内配線の電圧上昇値</t>
    </r>
    <r>
      <rPr>
        <sz val="10"/>
        <rFont val="Century"/>
        <family val="1"/>
      </rPr>
      <t>(</t>
    </r>
    <r>
      <rPr>
        <sz val="10"/>
        <rFont val="ＭＳ Ｐ明朝"/>
        <family val="1"/>
        <charset val="128"/>
      </rPr>
      <t>⑥</t>
    </r>
    <r>
      <rPr>
        <sz val="10"/>
        <rFont val="Century"/>
        <family val="1"/>
      </rPr>
      <t>-8)</t>
    </r>
    <rPh sb="14" eb="15">
      <t>ヒ</t>
    </rPh>
    <rPh sb="15" eb="16">
      <t>コ</t>
    </rPh>
    <rPh sb="16" eb="17">
      <t>クチ</t>
    </rPh>
    <rPh sb="17" eb="19">
      <t>ハイセン</t>
    </rPh>
    <rPh sb="20" eb="22">
      <t>デンアツ</t>
    </rPh>
    <rPh sb="22" eb="24">
      <t>ジョウショウ</t>
    </rPh>
    <rPh sb="24" eb="25">
      <t>チ</t>
    </rPh>
    <rPh sb="29" eb="31">
      <t>オクナイ</t>
    </rPh>
    <rPh sb="31" eb="33">
      <t>ハイセン</t>
    </rPh>
    <rPh sb="34" eb="36">
      <t>デンアツ</t>
    </rPh>
    <rPh sb="36" eb="38">
      <t>ジョウショウ</t>
    </rPh>
    <rPh sb="38" eb="39">
      <t>チ</t>
    </rPh>
    <phoneticPr fontId="14"/>
  </si>
  <si>
    <r>
      <rPr>
        <b/>
        <sz val="10"/>
        <rFont val="ＭＳ 明朝"/>
        <family val="1"/>
        <charset val="128"/>
      </rPr>
      <t>分電盤～</t>
    </r>
    <r>
      <rPr>
        <b/>
        <sz val="10"/>
        <rFont val="Century"/>
        <family val="1"/>
      </rPr>
      <t>PCS8</t>
    </r>
    <r>
      <rPr>
        <b/>
        <sz val="10"/>
        <rFont val="ＭＳ 明朝"/>
        <family val="1"/>
        <charset val="128"/>
      </rPr>
      <t>までの電圧上昇値</t>
    </r>
    <rPh sb="0" eb="3">
      <t>ブンデンバン</t>
    </rPh>
    <rPh sb="11" eb="13">
      <t>デンアツ</t>
    </rPh>
    <rPh sb="15" eb="16">
      <t>アタイ</t>
    </rPh>
    <phoneticPr fontId="5"/>
  </si>
  <si>
    <r>
      <t>…</t>
    </r>
    <r>
      <rPr>
        <sz val="11"/>
        <rFont val="ＭＳ Ｐ明朝"/>
        <family val="1"/>
        <charset val="128"/>
      </rPr>
      <t>⑥-8</t>
    </r>
    <phoneticPr fontId="5"/>
  </si>
  <si>
    <r>
      <rPr>
        <b/>
        <sz val="10"/>
        <rFont val="ＭＳ 明朝"/>
        <family val="1"/>
        <charset val="128"/>
      </rPr>
      <t>受電点～</t>
    </r>
    <r>
      <rPr>
        <b/>
        <sz val="10"/>
        <rFont val="Century"/>
        <family val="1"/>
      </rPr>
      <t>PCS8</t>
    </r>
    <r>
      <rPr>
        <b/>
        <sz val="10"/>
        <rFont val="ＭＳ 明朝"/>
        <family val="1"/>
        <charset val="128"/>
      </rPr>
      <t>までの電圧上昇値（⑤＋⑥8）</t>
    </r>
    <rPh sb="0" eb="2">
      <t>ジュデン</t>
    </rPh>
    <rPh sb="2" eb="3">
      <t>テン</t>
    </rPh>
    <rPh sb="11" eb="13">
      <t>デンアツ</t>
    </rPh>
    <rPh sb="15" eb="16">
      <t>アタイ</t>
    </rPh>
    <phoneticPr fontId="5"/>
  </si>
  <si>
    <r>
      <t>Ω…</t>
    </r>
    <r>
      <rPr>
        <sz val="11"/>
        <rFont val="ＭＳ 明朝"/>
        <family val="1"/>
        <charset val="128"/>
      </rPr>
      <t>④</t>
    </r>
    <r>
      <rPr>
        <sz val="11"/>
        <rFont val="Century"/>
        <family val="1"/>
      </rPr>
      <t>-8</t>
    </r>
    <phoneticPr fontId="5"/>
  </si>
  <si>
    <r>
      <rPr>
        <sz val="11"/>
        <rFont val="ＭＳ 明朝"/>
        <family val="1"/>
        <charset val="128"/>
      </rPr>
      <t>【ＰＣＳ９】屋内配線の抵抗値：</t>
    </r>
    <r>
      <rPr>
        <sz val="11"/>
        <rFont val="Century"/>
        <family val="1"/>
      </rPr>
      <t>Rb9</t>
    </r>
    <rPh sb="6" eb="8">
      <t>オクナイ</t>
    </rPh>
    <rPh sb="11" eb="14">
      <t>テイコウチ</t>
    </rPh>
    <phoneticPr fontId="5"/>
  </si>
  <si>
    <t>　　【ＰＣＳ９】</t>
    <phoneticPr fontId="14"/>
  </si>
  <si>
    <r>
      <rPr>
        <sz val="10"/>
        <rFont val="ＭＳ 明朝"/>
        <family val="1"/>
        <charset val="128"/>
      </rPr>
      <t>　　　電圧上昇値⊿Ｖ</t>
    </r>
    <r>
      <rPr>
        <sz val="10"/>
        <rFont val="Century"/>
        <family val="1"/>
      </rPr>
      <t xml:space="preserve"> </t>
    </r>
    <r>
      <rPr>
        <sz val="10"/>
        <rFont val="ＭＳ 明朝"/>
        <family val="1"/>
        <charset val="128"/>
      </rPr>
      <t>＝</t>
    </r>
    <r>
      <rPr>
        <sz val="10"/>
        <rFont val="Century"/>
        <family val="1"/>
      </rPr>
      <t xml:space="preserve"> K(</t>
    </r>
    <r>
      <rPr>
        <sz val="10"/>
        <rFont val="ＭＳ 明朝"/>
        <family val="1"/>
        <charset val="128"/>
      </rPr>
      <t>①</t>
    </r>
    <r>
      <rPr>
        <sz val="10"/>
        <rFont val="Century"/>
        <family val="1"/>
      </rPr>
      <t xml:space="preserve">) × </t>
    </r>
    <r>
      <rPr>
        <sz val="10"/>
        <rFont val="ＭＳ 明朝"/>
        <family val="1"/>
        <charset val="128"/>
      </rPr>
      <t>発電電流</t>
    </r>
    <r>
      <rPr>
        <sz val="10"/>
        <rFont val="Century"/>
        <family val="1"/>
      </rPr>
      <t xml:space="preserve"> Ig(</t>
    </r>
    <r>
      <rPr>
        <sz val="10"/>
        <rFont val="ＭＳ 明朝"/>
        <family val="1"/>
        <charset val="128"/>
      </rPr>
      <t>②</t>
    </r>
    <r>
      <rPr>
        <sz val="10"/>
        <rFont val="Century"/>
        <family val="1"/>
      </rPr>
      <t xml:space="preserve">-9) × </t>
    </r>
    <r>
      <rPr>
        <sz val="10"/>
        <rFont val="ＭＳ 明朝"/>
        <family val="1"/>
        <charset val="128"/>
      </rPr>
      <t>分電盤～</t>
    </r>
    <r>
      <rPr>
        <sz val="10"/>
        <rFont val="Century"/>
        <family val="1"/>
      </rPr>
      <t>PCS9</t>
    </r>
    <r>
      <rPr>
        <sz val="10"/>
        <rFont val="ＭＳ 明朝"/>
        <family val="1"/>
        <charset val="128"/>
      </rPr>
      <t>の抵抗値</t>
    </r>
    <r>
      <rPr>
        <sz val="10"/>
        <rFont val="Century"/>
        <family val="1"/>
      </rPr>
      <t xml:space="preserve"> Ra(</t>
    </r>
    <r>
      <rPr>
        <sz val="10"/>
        <rFont val="ＭＳ 明朝"/>
        <family val="1"/>
        <charset val="128"/>
      </rPr>
      <t>④</t>
    </r>
    <r>
      <rPr>
        <sz val="10"/>
        <rFont val="Century"/>
        <family val="1"/>
      </rPr>
      <t>-9)</t>
    </r>
    <rPh sb="35" eb="38">
      <t>ブンデンバン</t>
    </rPh>
    <phoneticPr fontId="14"/>
  </si>
  <si>
    <r>
      <rPr>
        <sz val="10"/>
        <rFont val="ＭＳ Ｐ明朝"/>
        <family val="1"/>
        <charset val="128"/>
      </rPr>
      <t>　　　　電圧上昇値⊿Ｖ</t>
    </r>
    <r>
      <rPr>
        <sz val="10"/>
        <rFont val="Century"/>
        <family val="1"/>
      </rPr>
      <t xml:space="preserve"> </t>
    </r>
    <r>
      <rPr>
        <sz val="10"/>
        <rFont val="ＭＳ Ｐ明朝"/>
        <family val="1"/>
        <charset val="128"/>
      </rPr>
      <t>＝</t>
    </r>
    <r>
      <rPr>
        <sz val="10"/>
        <rFont val="Century"/>
        <family val="1"/>
      </rPr>
      <t xml:space="preserve"> </t>
    </r>
    <r>
      <rPr>
        <sz val="10"/>
        <rFont val="ＭＳ Ｐ明朝"/>
        <family val="1"/>
        <charset val="128"/>
      </rPr>
      <t>引込口配線の電圧上昇値</t>
    </r>
    <r>
      <rPr>
        <sz val="10"/>
        <rFont val="Century"/>
        <family val="1"/>
      </rPr>
      <t>(</t>
    </r>
    <r>
      <rPr>
        <sz val="10"/>
        <rFont val="ＭＳ Ｐ明朝"/>
        <family val="1"/>
        <charset val="128"/>
      </rPr>
      <t>⑤</t>
    </r>
    <r>
      <rPr>
        <sz val="10"/>
        <rFont val="Century"/>
        <family val="1"/>
      </rPr>
      <t>)</t>
    </r>
    <r>
      <rPr>
        <sz val="10"/>
        <rFont val="ＭＳ Ｐ明朝"/>
        <family val="1"/>
        <charset val="128"/>
      </rPr>
      <t>＋屋内配線の電圧上昇値</t>
    </r>
    <r>
      <rPr>
        <sz val="10"/>
        <rFont val="Century"/>
        <family val="1"/>
      </rPr>
      <t>(</t>
    </r>
    <r>
      <rPr>
        <sz val="10"/>
        <rFont val="ＭＳ Ｐ明朝"/>
        <family val="1"/>
        <charset val="128"/>
      </rPr>
      <t>⑥</t>
    </r>
    <r>
      <rPr>
        <sz val="10"/>
        <rFont val="Century"/>
        <family val="1"/>
      </rPr>
      <t>-9)</t>
    </r>
    <rPh sb="14" eb="15">
      <t>ヒ</t>
    </rPh>
    <rPh sb="15" eb="16">
      <t>コ</t>
    </rPh>
    <rPh sb="16" eb="17">
      <t>クチ</t>
    </rPh>
    <rPh sb="17" eb="19">
      <t>ハイセン</t>
    </rPh>
    <rPh sb="20" eb="22">
      <t>デンアツ</t>
    </rPh>
    <rPh sb="22" eb="24">
      <t>ジョウショウ</t>
    </rPh>
    <rPh sb="24" eb="25">
      <t>チ</t>
    </rPh>
    <rPh sb="29" eb="31">
      <t>オクナイ</t>
    </rPh>
    <rPh sb="31" eb="33">
      <t>ハイセン</t>
    </rPh>
    <rPh sb="34" eb="36">
      <t>デンアツ</t>
    </rPh>
    <rPh sb="36" eb="38">
      <t>ジョウショウ</t>
    </rPh>
    <rPh sb="38" eb="39">
      <t>チ</t>
    </rPh>
    <phoneticPr fontId="14"/>
  </si>
  <si>
    <r>
      <rPr>
        <b/>
        <sz val="10"/>
        <rFont val="ＭＳ 明朝"/>
        <family val="1"/>
        <charset val="128"/>
      </rPr>
      <t>分電盤～</t>
    </r>
    <r>
      <rPr>
        <b/>
        <sz val="10"/>
        <rFont val="Century"/>
        <family val="1"/>
      </rPr>
      <t>PCS9</t>
    </r>
    <r>
      <rPr>
        <b/>
        <sz val="10"/>
        <rFont val="ＭＳ 明朝"/>
        <family val="1"/>
        <charset val="128"/>
      </rPr>
      <t>までの電圧上昇値</t>
    </r>
    <rPh sb="0" eb="3">
      <t>ブンデンバン</t>
    </rPh>
    <rPh sb="11" eb="13">
      <t>デンアツ</t>
    </rPh>
    <rPh sb="15" eb="16">
      <t>アタイ</t>
    </rPh>
    <phoneticPr fontId="5"/>
  </si>
  <si>
    <r>
      <t>…</t>
    </r>
    <r>
      <rPr>
        <sz val="11"/>
        <rFont val="ＭＳ Ｐ明朝"/>
        <family val="1"/>
        <charset val="128"/>
      </rPr>
      <t>⑥-9</t>
    </r>
    <phoneticPr fontId="5"/>
  </si>
  <si>
    <r>
      <rPr>
        <b/>
        <sz val="10"/>
        <rFont val="ＭＳ 明朝"/>
        <family val="1"/>
        <charset val="128"/>
      </rPr>
      <t>受電点～</t>
    </r>
    <r>
      <rPr>
        <b/>
        <sz val="10"/>
        <rFont val="Century"/>
        <family val="1"/>
      </rPr>
      <t>PCS9</t>
    </r>
    <r>
      <rPr>
        <b/>
        <sz val="10"/>
        <rFont val="ＭＳ 明朝"/>
        <family val="1"/>
        <charset val="128"/>
      </rPr>
      <t>までの電圧上昇値（⑤＋⑥9）</t>
    </r>
    <rPh sb="0" eb="2">
      <t>ジュデン</t>
    </rPh>
    <rPh sb="2" eb="3">
      <t>テン</t>
    </rPh>
    <rPh sb="11" eb="13">
      <t>デンアツ</t>
    </rPh>
    <rPh sb="15" eb="16">
      <t>アタイ</t>
    </rPh>
    <phoneticPr fontId="5"/>
  </si>
  <si>
    <r>
      <t>Ω…</t>
    </r>
    <r>
      <rPr>
        <sz val="11"/>
        <rFont val="ＭＳ 明朝"/>
        <family val="1"/>
        <charset val="128"/>
      </rPr>
      <t>④</t>
    </r>
    <r>
      <rPr>
        <sz val="11"/>
        <rFont val="Century"/>
        <family val="1"/>
      </rPr>
      <t>-9</t>
    </r>
    <phoneticPr fontId="5"/>
  </si>
  <si>
    <r>
      <rPr>
        <sz val="11"/>
        <rFont val="ＭＳ 明朝"/>
        <family val="1"/>
        <charset val="128"/>
      </rPr>
      <t>【ＰＣＳ１０】屋内配線の抵抗値：</t>
    </r>
    <r>
      <rPr>
        <sz val="11"/>
        <rFont val="Century"/>
        <family val="1"/>
      </rPr>
      <t>Rb10</t>
    </r>
    <rPh sb="7" eb="9">
      <t>オクナイ</t>
    </rPh>
    <rPh sb="12" eb="15">
      <t>テイコウチ</t>
    </rPh>
    <phoneticPr fontId="5"/>
  </si>
  <si>
    <t>　　【ＰＣＳ１０】</t>
    <phoneticPr fontId="14"/>
  </si>
  <si>
    <r>
      <rPr>
        <sz val="10"/>
        <rFont val="ＭＳ 明朝"/>
        <family val="1"/>
        <charset val="128"/>
      </rPr>
      <t>　　　電圧上昇値⊿Ｖ</t>
    </r>
    <r>
      <rPr>
        <sz val="10"/>
        <rFont val="Century"/>
        <family val="1"/>
      </rPr>
      <t xml:space="preserve"> </t>
    </r>
    <r>
      <rPr>
        <sz val="10"/>
        <rFont val="ＭＳ 明朝"/>
        <family val="1"/>
        <charset val="128"/>
      </rPr>
      <t>＝</t>
    </r>
    <r>
      <rPr>
        <sz val="10"/>
        <rFont val="Century"/>
        <family val="1"/>
      </rPr>
      <t xml:space="preserve"> K(</t>
    </r>
    <r>
      <rPr>
        <sz val="10"/>
        <rFont val="ＭＳ 明朝"/>
        <family val="1"/>
        <charset val="128"/>
      </rPr>
      <t>①</t>
    </r>
    <r>
      <rPr>
        <sz val="10"/>
        <rFont val="Century"/>
        <family val="1"/>
      </rPr>
      <t xml:space="preserve">) × </t>
    </r>
    <r>
      <rPr>
        <sz val="10"/>
        <rFont val="ＭＳ 明朝"/>
        <family val="1"/>
        <charset val="128"/>
      </rPr>
      <t>発電電流</t>
    </r>
    <r>
      <rPr>
        <sz val="10"/>
        <rFont val="Century"/>
        <family val="1"/>
      </rPr>
      <t xml:space="preserve"> Ig(</t>
    </r>
    <r>
      <rPr>
        <sz val="10"/>
        <rFont val="ＭＳ 明朝"/>
        <family val="1"/>
        <charset val="128"/>
      </rPr>
      <t>②</t>
    </r>
    <r>
      <rPr>
        <sz val="10"/>
        <rFont val="Century"/>
        <family val="1"/>
      </rPr>
      <t xml:space="preserve">-10) × </t>
    </r>
    <r>
      <rPr>
        <sz val="10"/>
        <rFont val="ＭＳ 明朝"/>
        <family val="1"/>
        <charset val="128"/>
      </rPr>
      <t>分電盤～</t>
    </r>
    <r>
      <rPr>
        <sz val="10"/>
        <rFont val="Century"/>
        <family val="1"/>
      </rPr>
      <t>PCS10</t>
    </r>
    <r>
      <rPr>
        <sz val="10"/>
        <rFont val="ＭＳ 明朝"/>
        <family val="1"/>
        <charset val="128"/>
      </rPr>
      <t>の抵抗値</t>
    </r>
    <r>
      <rPr>
        <sz val="10"/>
        <rFont val="Century"/>
        <family val="1"/>
      </rPr>
      <t xml:space="preserve"> Ra(</t>
    </r>
    <r>
      <rPr>
        <sz val="10"/>
        <rFont val="ＭＳ 明朝"/>
        <family val="1"/>
        <charset val="128"/>
      </rPr>
      <t>④</t>
    </r>
    <r>
      <rPr>
        <sz val="10"/>
        <rFont val="Century"/>
        <family val="1"/>
      </rPr>
      <t>-10)</t>
    </r>
    <rPh sb="36" eb="39">
      <t>ブンデンバン</t>
    </rPh>
    <phoneticPr fontId="14"/>
  </si>
  <si>
    <r>
      <rPr>
        <sz val="10"/>
        <rFont val="ＭＳ Ｐ明朝"/>
        <family val="1"/>
        <charset val="128"/>
      </rPr>
      <t>　　　　電圧上昇値⊿Ｖ</t>
    </r>
    <r>
      <rPr>
        <sz val="10"/>
        <rFont val="Century"/>
        <family val="1"/>
      </rPr>
      <t xml:space="preserve"> </t>
    </r>
    <r>
      <rPr>
        <sz val="10"/>
        <rFont val="ＭＳ Ｐ明朝"/>
        <family val="1"/>
        <charset val="128"/>
      </rPr>
      <t>＝</t>
    </r>
    <r>
      <rPr>
        <sz val="10"/>
        <rFont val="Century"/>
        <family val="1"/>
      </rPr>
      <t xml:space="preserve"> </t>
    </r>
    <r>
      <rPr>
        <sz val="10"/>
        <rFont val="ＭＳ Ｐ明朝"/>
        <family val="1"/>
        <charset val="128"/>
      </rPr>
      <t>引込口配線の電圧上昇値</t>
    </r>
    <r>
      <rPr>
        <sz val="10"/>
        <rFont val="Century"/>
        <family val="1"/>
      </rPr>
      <t>(</t>
    </r>
    <r>
      <rPr>
        <sz val="10"/>
        <rFont val="ＭＳ Ｐ明朝"/>
        <family val="1"/>
        <charset val="128"/>
      </rPr>
      <t>⑤</t>
    </r>
    <r>
      <rPr>
        <sz val="10"/>
        <rFont val="Century"/>
        <family val="1"/>
      </rPr>
      <t>)</t>
    </r>
    <r>
      <rPr>
        <sz val="10"/>
        <rFont val="ＭＳ Ｐ明朝"/>
        <family val="1"/>
        <charset val="128"/>
      </rPr>
      <t>＋屋内配線の電圧上昇値</t>
    </r>
    <r>
      <rPr>
        <sz val="10"/>
        <rFont val="Century"/>
        <family val="1"/>
      </rPr>
      <t>(</t>
    </r>
    <r>
      <rPr>
        <sz val="10"/>
        <rFont val="ＭＳ Ｐ明朝"/>
        <family val="1"/>
        <charset val="128"/>
      </rPr>
      <t>⑥</t>
    </r>
    <r>
      <rPr>
        <sz val="10"/>
        <rFont val="Century"/>
        <family val="1"/>
      </rPr>
      <t>-10)</t>
    </r>
    <rPh sb="14" eb="15">
      <t>ヒ</t>
    </rPh>
    <rPh sb="15" eb="16">
      <t>コ</t>
    </rPh>
    <rPh sb="16" eb="17">
      <t>クチ</t>
    </rPh>
    <rPh sb="17" eb="19">
      <t>ハイセン</t>
    </rPh>
    <rPh sb="20" eb="22">
      <t>デンアツ</t>
    </rPh>
    <rPh sb="22" eb="24">
      <t>ジョウショウ</t>
    </rPh>
    <rPh sb="24" eb="25">
      <t>チ</t>
    </rPh>
    <rPh sb="29" eb="31">
      <t>オクナイ</t>
    </rPh>
    <rPh sb="31" eb="33">
      <t>ハイセン</t>
    </rPh>
    <rPh sb="34" eb="36">
      <t>デンアツ</t>
    </rPh>
    <rPh sb="36" eb="38">
      <t>ジョウショウ</t>
    </rPh>
    <rPh sb="38" eb="39">
      <t>チ</t>
    </rPh>
    <phoneticPr fontId="14"/>
  </si>
  <si>
    <r>
      <rPr>
        <b/>
        <sz val="10"/>
        <rFont val="ＭＳ 明朝"/>
        <family val="1"/>
        <charset val="128"/>
      </rPr>
      <t>分電盤～</t>
    </r>
    <r>
      <rPr>
        <b/>
        <sz val="10"/>
        <rFont val="Century"/>
        <family val="1"/>
      </rPr>
      <t>PCS10</t>
    </r>
    <r>
      <rPr>
        <b/>
        <sz val="10"/>
        <rFont val="ＭＳ 明朝"/>
        <family val="1"/>
        <charset val="128"/>
      </rPr>
      <t>までの電圧上昇値</t>
    </r>
    <rPh sb="0" eb="3">
      <t>ブンデンバン</t>
    </rPh>
    <rPh sb="12" eb="14">
      <t>デンアツ</t>
    </rPh>
    <rPh sb="16" eb="17">
      <t>アタイ</t>
    </rPh>
    <phoneticPr fontId="5"/>
  </si>
  <si>
    <r>
      <t>…</t>
    </r>
    <r>
      <rPr>
        <sz val="11"/>
        <rFont val="ＭＳ Ｐ明朝"/>
        <family val="1"/>
        <charset val="128"/>
      </rPr>
      <t>⑥-10</t>
    </r>
    <phoneticPr fontId="5"/>
  </si>
  <si>
    <r>
      <rPr>
        <b/>
        <sz val="10"/>
        <rFont val="ＭＳ 明朝"/>
        <family val="1"/>
        <charset val="128"/>
      </rPr>
      <t>受電点～</t>
    </r>
    <r>
      <rPr>
        <b/>
        <sz val="10"/>
        <rFont val="Century"/>
        <family val="1"/>
      </rPr>
      <t>PCS10</t>
    </r>
    <r>
      <rPr>
        <b/>
        <sz val="10"/>
        <rFont val="ＭＳ 明朝"/>
        <family val="1"/>
        <charset val="128"/>
      </rPr>
      <t>までの電圧上昇値（⑤＋⑥10）</t>
    </r>
    <rPh sb="0" eb="2">
      <t>ジュデン</t>
    </rPh>
    <rPh sb="2" eb="3">
      <t>テン</t>
    </rPh>
    <rPh sb="12" eb="14">
      <t>デンアツ</t>
    </rPh>
    <rPh sb="16" eb="17">
      <t>アタイ</t>
    </rPh>
    <phoneticPr fontId="5"/>
  </si>
  <si>
    <r>
      <t>Ω…</t>
    </r>
    <r>
      <rPr>
        <sz val="11"/>
        <rFont val="ＭＳ 明朝"/>
        <family val="1"/>
        <charset val="128"/>
      </rPr>
      <t>④</t>
    </r>
    <r>
      <rPr>
        <sz val="11"/>
        <rFont val="Century"/>
        <family val="1"/>
      </rPr>
      <t>-10</t>
    </r>
    <phoneticPr fontId="5"/>
  </si>
  <si>
    <r>
      <rPr>
        <sz val="14"/>
        <rFont val="ＭＳ 明朝"/>
        <family val="1"/>
        <charset val="128"/>
      </rPr>
      <t>※　</t>
    </r>
    <r>
      <rPr>
        <sz val="14"/>
        <rFont val="Century"/>
        <family val="1"/>
      </rPr>
      <t xml:space="preserve"> </t>
    </r>
    <r>
      <rPr>
        <sz val="14"/>
        <rFont val="ＭＳ 明朝"/>
        <family val="1"/>
        <charset val="128"/>
      </rPr>
      <t>電圧上昇値の計算結果が標準電圧の</t>
    </r>
    <r>
      <rPr>
        <sz val="14"/>
        <rFont val="Century"/>
        <family val="1"/>
      </rPr>
      <t>2</t>
    </r>
    <r>
      <rPr>
        <sz val="14"/>
        <rFont val="ＭＳ 明朝"/>
        <family val="1"/>
        <charset val="128"/>
      </rPr>
      <t>％を超えている場合，電線太さ・亘長の見直しをお願いします。</t>
    </r>
    <rPh sb="9" eb="11">
      <t>ケイサン</t>
    </rPh>
    <rPh sb="11" eb="13">
      <t>ケッカ</t>
    </rPh>
    <rPh sb="43" eb="44">
      <t>ネガ</t>
    </rPh>
    <phoneticPr fontId="14"/>
  </si>
  <si>
    <t>○○　○○</t>
    <phoneticPr fontId="14"/>
  </si>
  <si>
    <t>◆◆◆電気工事（株）</t>
    <rPh sb="3" eb="5">
      <t>デンキ</t>
    </rPh>
    <rPh sb="5" eb="7">
      <t>コウジ</t>
    </rPh>
    <rPh sb="8" eb="9">
      <t>カブ</t>
    </rPh>
    <phoneticPr fontId="14"/>
  </si>
  <si>
    <r>
      <t xml:space="preserve"> </t>
    </r>
    <r>
      <rPr>
        <sz val="11"/>
        <rFont val="ＭＳ 明朝"/>
        <family val="1"/>
        <charset val="128"/>
      </rPr>
      <t>（１）</t>
    </r>
    <r>
      <rPr>
        <sz val="11"/>
        <rFont val="Century"/>
        <family val="1"/>
      </rPr>
      <t>K</t>
    </r>
    <phoneticPr fontId="5"/>
  </si>
  <si>
    <r>
      <rPr>
        <sz val="10"/>
        <color indexed="10"/>
        <rFont val="ＭＳ 明朝"/>
        <family val="1"/>
        <charset val="128"/>
      </rPr>
      <t>単相</t>
    </r>
    <r>
      <rPr>
        <sz val="10"/>
        <color indexed="10"/>
        <rFont val="Century"/>
        <family val="1"/>
      </rPr>
      <t>3</t>
    </r>
    <r>
      <rPr>
        <sz val="10"/>
        <color indexed="10"/>
        <rFont val="ＭＳ 明朝"/>
        <family val="1"/>
        <charset val="128"/>
      </rPr>
      <t>線式</t>
    </r>
    <r>
      <rPr>
        <sz val="10"/>
        <color indexed="10"/>
        <rFont val="Century"/>
        <family val="1"/>
      </rPr>
      <t>100/200V</t>
    </r>
    <rPh sb="0" eb="2">
      <t>タンソウ</t>
    </rPh>
    <rPh sb="3" eb="4">
      <t>セン</t>
    </rPh>
    <rPh sb="4" eb="5">
      <t>シキ</t>
    </rPh>
    <phoneticPr fontId="5"/>
  </si>
  <si>
    <r>
      <t>K</t>
    </r>
    <r>
      <rPr>
        <sz val="11"/>
        <rFont val="ＭＳ 明朝"/>
        <family val="1"/>
        <charset val="128"/>
      </rPr>
      <t>＝</t>
    </r>
    <phoneticPr fontId="5"/>
  </si>
  <si>
    <t>※1</t>
    <phoneticPr fontId="14"/>
  </si>
  <si>
    <r>
      <rPr>
        <sz val="11"/>
        <rFont val="ＭＳ Ｐ明朝"/>
        <family val="1"/>
        <charset val="128"/>
      </rPr>
      <t>√</t>
    </r>
    <r>
      <rPr>
        <sz val="11"/>
        <rFont val="Century"/>
        <family val="1"/>
      </rPr>
      <t>3</t>
    </r>
    <phoneticPr fontId="14"/>
  </si>
  <si>
    <r>
      <t>発電容量</t>
    </r>
    <r>
      <rPr>
        <sz val="11"/>
        <rFont val="Century"/>
        <family val="1"/>
      </rPr>
      <t xml:space="preserve"> P</t>
    </r>
    <r>
      <rPr>
        <sz val="11"/>
        <rFont val="ＭＳ Ｐ明朝"/>
        <family val="1"/>
        <charset val="128"/>
      </rPr>
      <t>（</t>
    </r>
    <r>
      <rPr>
        <sz val="11"/>
        <rFont val="Century"/>
        <family val="1"/>
      </rPr>
      <t>kW</t>
    </r>
    <r>
      <rPr>
        <sz val="11"/>
        <rFont val="ＭＳ Ｐ明朝"/>
        <family val="1"/>
        <charset val="128"/>
      </rPr>
      <t>）</t>
    </r>
    <r>
      <rPr>
        <sz val="11"/>
        <rFont val="Century"/>
        <family val="1"/>
      </rPr>
      <t>×1,000</t>
    </r>
    <phoneticPr fontId="14"/>
  </si>
  <si>
    <t>8sq</t>
  </si>
  <si>
    <t>5.5sq</t>
  </si>
  <si>
    <t>(2)</t>
    <phoneticPr fontId="5"/>
  </si>
  <si>
    <r>
      <t>Ω…</t>
    </r>
    <r>
      <rPr>
        <sz val="11"/>
        <rFont val="ＭＳ 明朝"/>
        <family val="1"/>
        <charset val="128"/>
      </rPr>
      <t>③</t>
    </r>
    <phoneticPr fontId="5"/>
  </si>
  <si>
    <r>
      <rPr>
        <sz val="11"/>
        <rFont val="ＭＳ 明朝"/>
        <family val="1"/>
        <charset val="128"/>
      </rPr>
      <t>　　　　電圧上昇値⊿Ｖ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＝</t>
    </r>
    <r>
      <rPr>
        <sz val="11"/>
        <rFont val="Century"/>
        <family val="1"/>
      </rPr>
      <t xml:space="preserve"> K(</t>
    </r>
    <r>
      <rPr>
        <sz val="11"/>
        <rFont val="ＭＳ 明朝"/>
        <family val="1"/>
        <charset val="128"/>
      </rPr>
      <t>①</t>
    </r>
    <r>
      <rPr>
        <sz val="11"/>
        <rFont val="Century"/>
        <family val="1"/>
      </rPr>
      <t xml:space="preserve">) × </t>
    </r>
    <r>
      <rPr>
        <sz val="11"/>
        <rFont val="ＭＳ 明朝"/>
        <family val="1"/>
        <charset val="128"/>
      </rPr>
      <t>発電電流</t>
    </r>
    <r>
      <rPr>
        <sz val="11"/>
        <rFont val="Century"/>
        <family val="1"/>
      </rPr>
      <t xml:space="preserve"> Ig(</t>
    </r>
    <r>
      <rPr>
        <sz val="11"/>
        <rFont val="ＭＳ 明朝"/>
        <family val="1"/>
        <charset val="128"/>
      </rPr>
      <t>②</t>
    </r>
    <r>
      <rPr>
        <sz val="11"/>
        <rFont val="Century"/>
        <family val="1"/>
      </rPr>
      <t xml:space="preserve">) × </t>
    </r>
    <r>
      <rPr>
        <sz val="11"/>
        <rFont val="ＭＳ 明朝"/>
        <family val="1"/>
        <charset val="128"/>
      </rPr>
      <t>［引込口配線の抵抗値</t>
    </r>
    <r>
      <rPr>
        <sz val="11"/>
        <rFont val="Century"/>
        <family val="1"/>
      </rPr>
      <t xml:space="preserve"> Ra(</t>
    </r>
    <r>
      <rPr>
        <sz val="11"/>
        <rFont val="ＭＳ 明朝"/>
        <family val="1"/>
        <charset val="128"/>
      </rPr>
      <t>③</t>
    </r>
    <r>
      <rPr>
        <sz val="11"/>
        <rFont val="Century"/>
        <family val="1"/>
      </rPr>
      <t>)</t>
    </r>
    <r>
      <rPr>
        <sz val="11"/>
        <rFont val="ＭＳ 明朝"/>
        <family val="1"/>
        <charset val="128"/>
      </rPr>
      <t>＋屋内配線の抵抗値</t>
    </r>
    <r>
      <rPr>
        <sz val="11"/>
        <rFont val="Century"/>
        <family val="1"/>
      </rPr>
      <t xml:space="preserve"> Rb(</t>
    </r>
    <r>
      <rPr>
        <sz val="11"/>
        <rFont val="ＭＳ 明朝"/>
        <family val="1"/>
        <charset val="128"/>
      </rPr>
      <t>④</t>
    </r>
    <r>
      <rPr>
        <sz val="11"/>
        <rFont val="Century"/>
        <family val="1"/>
      </rPr>
      <t>)</t>
    </r>
    <r>
      <rPr>
        <sz val="11"/>
        <rFont val="ＭＳ 明朝"/>
        <family val="1"/>
        <charset val="128"/>
      </rPr>
      <t>］</t>
    </r>
    <phoneticPr fontId="14"/>
  </si>
  <si>
    <r>
      <rPr>
        <sz val="10"/>
        <rFont val="ＭＳ 明朝"/>
        <family val="1"/>
        <charset val="128"/>
      </rPr>
      <t>（Ω／</t>
    </r>
    <r>
      <rPr>
        <sz val="10"/>
        <rFont val="Century"/>
        <family val="1"/>
      </rPr>
      <t>km</t>
    </r>
    <r>
      <rPr>
        <sz val="10"/>
        <rFont val="ＭＳ 明朝"/>
        <family val="1"/>
        <charset val="128"/>
      </rPr>
      <t>）</t>
    </r>
    <phoneticPr fontId="5"/>
  </si>
  <si>
    <t>2.6mm</t>
    <phoneticPr fontId="14"/>
  </si>
  <si>
    <t>5.5sq</t>
    <phoneticPr fontId="14"/>
  </si>
  <si>
    <t>8sq</t>
    <phoneticPr fontId="14"/>
  </si>
  <si>
    <r>
      <t>※</t>
    </r>
    <r>
      <rPr>
        <sz val="10.5"/>
        <rFont val="Century"/>
        <family val="1"/>
      </rPr>
      <t xml:space="preserve"> </t>
    </r>
    <r>
      <rPr>
        <sz val="10.5"/>
        <rFont val="ＭＳ 明朝"/>
        <family val="1"/>
        <charset val="128"/>
      </rPr>
      <t>電圧上昇値の計算結果が標準電圧の</t>
    </r>
    <r>
      <rPr>
        <sz val="10.5"/>
        <rFont val="Century"/>
        <family val="1"/>
      </rPr>
      <t>2</t>
    </r>
    <r>
      <rPr>
        <sz val="10.5"/>
        <rFont val="ＭＳ 明朝"/>
        <family val="1"/>
        <charset val="128"/>
      </rPr>
      <t>％を超えている場合，電線太さ・亘長の
　</t>
    </r>
    <r>
      <rPr>
        <sz val="10.5"/>
        <rFont val="Century"/>
        <family val="1"/>
      </rPr>
      <t xml:space="preserve"> </t>
    </r>
    <r>
      <rPr>
        <sz val="10.5"/>
        <rFont val="ＭＳ 明朝"/>
        <family val="1"/>
        <charset val="128"/>
      </rPr>
      <t>見直しをお願いします。</t>
    </r>
    <rPh sb="8" eb="10">
      <t>ケイサン</t>
    </rPh>
    <rPh sb="10" eb="12">
      <t>ケッカ</t>
    </rPh>
    <rPh sb="45" eb="46">
      <t>ネガ</t>
    </rPh>
    <phoneticPr fontId="14"/>
  </si>
  <si>
    <t>14sq</t>
    <phoneticPr fontId="14"/>
  </si>
  <si>
    <t>38sq</t>
    <phoneticPr fontId="14"/>
  </si>
  <si>
    <t>60sq</t>
    <phoneticPr fontId="5"/>
  </si>
  <si>
    <r>
      <t>250</t>
    </r>
    <r>
      <rPr>
        <sz val="10"/>
        <rFont val="ＭＳ 明朝"/>
        <family val="1"/>
        <charset val="128"/>
      </rPr>
      <t>ｓｑ</t>
    </r>
    <phoneticPr fontId="5"/>
  </si>
  <si>
    <r>
      <t>JIS C3307-1980</t>
    </r>
    <r>
      <rPr>
        <sz val="8"/>
        <rFont val="ＭＳ 明朝"/>
        <family val="1"/>
        <charset val="128"/>
      </rPr>
      <t>に基づく</t>
    </r>
    <phoneticPr fontId="5"/>
  </si>
  <si>
    <r>
      <rPr>
        <sz val="10"/>
        <rFont val="ＭＳ 明朝"/>
        <family val="1"/>
        <charset val="128"/>
      </rPr>
      <t>（Ω／</t>
    </r>
    <r>
      <rPr>
        <sz val="10"/>
        <rFont val="Century"/>
        <family val="1"/>
      </rPr>
      <t>km</t>
    </r>
    <r>
      <rPr>
        <sz val="10"/>
        <rFont val="ＭＳ 明朝"/>
        <family val="1"/>
        <charset val="128"/>
      </rPr>
      <t>）</t>
    </r>
    <phoneticPr fontId="5"/>
  </si>
  <si>
    <t>2.0mm</t>
    <phoneticPr fontId="14"/>
  </si>
  <si>
    <t>2.6mm</t>
    <phoneticPr fontId="14"/>
  </si>
  <si>
    <t xml:space="preserve"> （７）受電点～ＰＣＳの電圧上昇値（⊿Ｖ）の計算</t>
    <phoneticPr fontId="14"/>
  </si>
  <si>
    <t>3.2mm</t>
    <phoneticPr fontId="14"/>
  </si>
  <si>
    <t>　　【ＰＣＳ１】</t>
    <phoneticPr fontId="14"/>
  </si>
  <si>
    <t>5.5sq</t>
    <phoneticPr fontId="14"/>
  </si>
  <si>
    <t>14sq</t>
    <phoneticPr fontId="14"/>
  </si>
  <si>
    <t>60sq</t>
  </si>
  <si>
    <r>
      <t>…</t>
    </r>
    <r>
      <rPr>
        <sz val="11"/>
        <rFont val="ＭＳ 明朝"/>
        <family val="1"/>
        <charset val="128"/>
      </rPr>
      <t>⑤</t>
    </r>
    <phoneticPr fontId="5"/>
  </si>
  <si>
    <r>
      <t>…</t>
    </r>
    <r>
      <rPr>
        <sz val="11"/>
        <rFont val="ＭＳ Ｐ明朝"/>
        <family val="1"/>
        <charset val="128"/>
      </rPr>
      <t>⑥-1</t>
    </r>
    <phoneticPr fontId="5"/>
  </si>
  <si>
    <t>→</t>
    <phoneticPr fontId="14"/>
  </si>
  <si>
    <t>22sq</t>
    <phoneticPr fontId="14"/>
  </si>
  <si>
    <t>38sq</t>
    <phoneticPr fontId="14"/>
  </si>
  <si>
    <r>
      <rPr>
        <sz val="11"/>
        <rFont val="ＭＳ 明朝"/>
        <family val="1"/>
        <charset val="128"/>
      </rPr>
      <t>ｲﾝﾋﾟｰﾀﾞﾝｽ（</t>
    </r>
    <r>
      <rPr>
        <sz val="11"/>
        <rFont val="Century"/>
        <family val="1"/>
      </rPr>
      <t>Ω/km</t>
    </r>
    <r>
      <rPr>
        <sz val="11"/>
        <rFont val="ＭＳ 明朝"/>
        <family val="1"/>
        <charset val="128"/>
      </rPr>
      <t>）</t>
    </r>
    <phoneticPr fontId="5"/>
  </si>
  <si>
    <t>(4)</t>
    <phoneticPr fontId="5"/>
  </si>
  <si>
    <t>(10)</t>
    <phoneticPr fontId="5"/>
  </si>
  <si>
    <t>60sq</t>
    <phoneticPr fontId="5"/>
  </si>
  <si>
    <t>100sq</t>
    <phoneticPr fontId="5"/>
  </si>
  <si>
    <t>(2)</t>
    <phoneticPr fontId="5"/>
  </si>
  <si>
    <t>(5)</t>
    <phoneticPr fontId="5"/>
  </si>
  <si>
    <t>(8)</t>
    <phoneticPr fontId="5"/>
  </si>
  <si>
    <t>150sq</t>
    <phoneticPr fontId="5"/>
  </si>
  <si>
    <t>200sq</t>
    <phoneticPr fontId="5"/>
  </si>
  <si>
    <t>(3)</t>
    <phoneticPr fontId="5"/>
  </si>
  <si>
    <t>(6)</t>
    <phoneticPr fontId="5"/>
  </si>
  <si>
    <r>
      <t>250</t>
    </r>
    <r>
      <rPr>
        <sz val="10"/>
        <rFont val="ＭＳ 明朝"/>
        <family val="1"/>
        <charset val="128"/>
      </rPr>
      <t>ｓｑ</t>
    </r>
    <phoneticPr fontId="5"/>
  </si>
  <si>
    <r>
      <t>JIS C3307-1980</t>
    </r>
    <r>
      <rPr>
        <sz val="8"/>
        <rFont val="ＭＳ 明朝"/>
        <family val="1"/>
        <charset val="128"/>
      </rPr>
      <t>に基づく</t>
    </r>
    <phoneticPr fontId="5"/>
  </si>
  <si>
    <r>
      <t>Ω…</t>
    </r>
    <r>
      <rPr>
        <sz val="11"/>
        <rFont val="ＭＳ 明朝"/>
        <family val="1"/>
        <charset val="128"/>
      </rPr>
      <t>③</t>
    </r>
    <phoneticPr fontId="5"/>
  </si>
  <si>
    <r>
      <t>Ω…</t>
    </r>
    <r>
      <rPr>
        <sz val="11"/>
        <rFont val="ＭＳ 明朝"/>
        <family val="1"/>
        <charset val="128"/>
      </rPr>
      <t>④</t>
    </r>
    <r>
      <rPr>
        <sz val="11"/>
        <rFont val="Century"/>
        <family val="1"/>
      </rPr>
      <t>-1</t>
    </r>
    <phoneticPr fontId="5"/>
  </si>
  <si>
    <t>　　【ＰＣＳ２】</t>
    <phoneticPr fontId="14"/>
  </si>
  <si>
    <t>(9)</t>
    <phoneticPr fontId="5"/>
  </si>
  <si>
    <r>
      <t>Ω…</t>
    </r>
    <r>
      <rPr>
        <sz val="11"/>
        <rFont val="ＭＳ 明朝"/>
        <family val="1"/>
        <charset val="128"/>
      </rPr>
      <t>④</t>
    </r>
    <r>
      <rPr>
        <sz val="11"/>
        <rFont val="Century"/>
        <family val="1"/>
      </rPr>
      <t>-2</t>
    </r>
    <phoneticPr fontId="5"/>
  </si>
  <si>
    <r>
      <t xml:space="preserve"> </t>
    </r>
    <r>
      <rPr>
        <b/>
        <sz val="11"/>
        <rFont val="ＭＳ 明朝"/>
        <family val="1"/>
        <charset val="128"/>
      </rPr>
      <t>（１）</t>
    </r>
    <r>
      <rPr>
        <b/>
        <sz val="11"/>
        <rFont val="Century"/>
        <family val="1"/>
      </rPr>
      <t>K</t>
    </r>
    <phoneticPr fontId="5"/>
  </si>
  <si>
    <t>　　【ＰＣＳ３】</t>
    <phoneticPr fontId="14"/>
  </si>
  <si>
    <r>
      <t>…</t>
    </r>
    <r>
      <rPr>
        <sz val="11"/>
        <rFont val="ＭＳ 明朝"/>
        <family val="1"/>
        <charset val="128"/>
      </rPr>
      <t>①</t>
    </r>
    <phoneticPr fontId="5"/>
  </si>
  <si>
    <r>
      <t>…</t>
    </r>
    <r>
      <rPr>
        <sz val="11"/>
        <rFont val="ＭＳ Ｐ明朝"/>
        <family val="1"/>
        <charset val="128"/>
      </rPr>
      <t>⑥-3</t>
    </r>
    <phoneticPr fontId="5"/>
  </si>
  <si>
    <t>※1</t>
    <phoneticPr fontId="14"/>
  </si>
  <si>
    <r>
      <rPr>
        <sz val="11"/>
        <rFont val="ＭＳ Ｐ明朝"/>
        <family val="1"/>
        <charset val="128"/>
      </rPr>
      <t>√</t>
    </r>
    <r>
      <rPr>
        <sz val="11"/>
        <rFont val="Century"/>
        <family val="1"/>
      </rPr>
      <t>3</t>
    </r>
    <phoneticPr fontId="14"/>
  </si>
  <si>
    <t>(7)</t>
    <phoneticPr fontId="5"/>
  </si>
  <si>
    <t>(11)</t>
    <phoneticPr fontId="5"/>
  </si>
  <si>
    <t>kW</t>
    <phoneticPr fontId="5"/>
  </si>
  <si>
    <t>＝</t>
    <phoneticPr fontId="14"/>
  </si>
  <si>
    <r>
      <t>A</t>
    </r>
    <r>
      <rPr>
        <sz val="11"/>
        <rFont val="ＭＳ 明朝"/>
        <family val="1"/>
        <charset val="128"/>
      </rPr>
      <t>　</t>
    </r>
    <r>
      <rPr>
        <sz val="11"/>
        <rFont val="Century"/>
        <family val="1"/>
      </rPr>
      <t>…</t>
    </r>
    <r>
      <rPr>
        <sz val="11"/>
        <rFont val="ＭＳ 明朝"/>
        <family val="1"/>
        <charset val="128"/>
      </rPr>
      <t>②</t>
    </r>
    <r>
      <rPr>
        <sz val="11"/>
        <rFont val="Century"/>
        <family val="1"/>
      </rPr>
      <t>-1</t>
    </r>
    <phoneticPr fontId="5"/>
  </si>
  <si>
    <t>(12)</t>
    <phoneticPr fontId="5"/>
  </si>
  <si>
    <t>〃</t>
    <phoneticPr fontId="14"/>
  </si>
  <si>
    <t>＝</t>
    <phoneticPr fontId="14"/>
  </si>
  <si>
    <r>
      <t>Ω…</t>
    </r>
    <r>
      <rPr>
        <sz val="11"/>
        <rFont val="ＭＳ 明朝"/>
        <family val="1"/>
        <charset val="128"/>
      </rPr>
      <t>④</t>
    </r>
    <r>
      <rPr>
        <sz val="11"/>
        <rFont val="Century"/>
        <family val="1"/>
      </rPr>
      <t>-3</t>
    </r>
    <phoneticPr fontId="5"/>
  </si>
  <si>
    <t>　　【ＰＣＳ４】</t>
    <phoneticPr fontId="14"/>
  </si>
  <si>
    <t>　　【ＰＣＳ４】</t>
    <phoneticPr fontId="14"/>
  </si>
  <si>
    <r>
      <t>…</t>
    </r>
    <r>
      <rPr>
        <sz val="11"/>
        <rFont val="ＭＳ Ｐ明朝"/>
        <family val="1"/>
        <charset val="128"/>
      </rPr>
      <t>⑥-4</t>
    </r>
    <phoneticPr fontId="5"/>
  </si>
  <si>
    <t>kW</t>
    <phoneticPr fontId="5"/>
  </si>
  <si>
    <t>〃</t>
    <phoneticPr fontId="14"/>
  </si>
  <si>
    <t>(11)</t>
    <phoneticPr fontId="5"/>
  </si>
  <si>
    <r>
      <t>Ω…</t>
    </r>
    <r>
      <rPr>
        <sz val="11"/>
        <rFont val="ＭＳ 明朝"/>
        <family val="1"/>
        <charset val="128"/>
      </rPr>
      <t>④</t>
    </r>
    <r>
      <rPr>
        <sz val="11"/>
        <rFont val="Century"/>
        <family val="1"/>
      </rPr>
      <t>-4</t>
    </r>
    <phoneticPr fontId="5"/>
  </si>
  <si>
    <r>
      <rPr>
        <sz val="11"/>
        <rFont val="ＭＳ 明朝"/>
        <family val="1"/>
        <charset val="128"/>
      </rPr>
      <t>（Ω／</t>
    </r>
    <r>
      <rPr>
        <sz val="11"/>
        <rFont val="Century"/>
        <family val="1"/>
      </rPr>
      <t>km</t>
    </r>
    <r>
      <rPr>
        <sz val="11"/>
        <rFont val="ＭＳ 明朝"/>
        <family val="1"/>
        <charset val="128"/>
      </rPr>
      <t>）</t>
    </r>
    <phoneticPr fontId="5"/>
  </si>
  <si>
    <t>　　【ＰＣＳ５】</t>
    <phoneticPr fontId="14"/>
  </si>
  <si>
    <t>2.6mm</t>
    <phoneticPr fontId="14"/>
  </si>
  <si>
    <r>
      <t>…</t>
    </r>
    <r>
      <rPr>
        <sz val="11"/>
        <rFont val="ＭＳ Ｐ明朝"/>
        <family val="1"/>
        <charset val="128"/>
      </rPr>
      <t>⑥-5</t>
    </r>
    <phoneticPr fontId="5"/>
  </si>
  <si>
    <t>8sq</t>
    <phoneticPr fontId="14"/>
  </si>
  <si>
    <t>200sq</t>
    <phoneticPr fontId="5"/>
  </si>
  <si>
    <r>
      <t>Ω…</t>
    </r>
    <r>
      <rPr>
        <sz val="11"/>
        <rFont val="ＭＳ 明朝"/>
        <family val="1"/>
        <charset val="128"/>
      </rPr>
      <t>④</t>
    </r>
    <r>
      <rPr>
        <sz val="11"/>
        <rFont val="Century"/>
        <family val="1"/>
      </rPr>
      <t>-5</t>
    </r>
    <phoneticPr fontId="5"/>
  </si>
  <si>
    <r>
      <t>JIS C3307-1980</t>
    </r>
    <r>
      <rPr>
        <sz val="10"/>
        <rFont val="ＭＳ 明朝"/>
        <family val="1"/>
        <charset val="128"/>
      </rPr>
      <t>に基づく</t>
    </r>
    <phoneticPr fontId="5"/>
  </si>
  <si>
    <t>　　【ＰＣＳ６】</t>
    <phoneticPr fontId="14"/>
  </si>
  <si>
    <r>
      <t>…</t>
    </r>
    <r>
      <rPr>
        <sz val="11"/>
        <rFont val="ＭＳ Ｐ明朝"/>
        <family val="1"/>
        <charset val="128"/>
      </rPr>
      <t>⑥-6</t>
    </r>
    <phoneticPr fontId="5"/>
  </si>
  <si>
    <t>　　【ＰＣＳ７】</t>
    <phoneticPr fontId="14"/>
  </si>
  <si>
    <r>
      <t>…</t>
    </r>
    <r>
      <rPr>
        <sz val="11"/>
        <rFont val="ＭＳ Ｐ明朝"/>
        <family val="1"/>
        <charset val="128"/>
      </rPr>
      <t>⑥-7</t>
    </r>
    <phoneticPr fontId="5"/>
  </si>
  <si>
    <t>　　【ＰＣＳ８】</t>
    <phoneticPr fontId="14"/>
  </si>
  <si>
    <r>
      <t>Ω…</t>
    </r>
    <r>
      <rPr>
        <sz val="11"/>
        <rFont val="ＭＳ 明朝"/>
        <family val="1"/>
        <charset val="128"/>
      </rPr>
      <t>④</t>
    </r>
    <r>
      <rPr>
        <sz val="11"/>
        <rFont val="Century"/>
        <family val="1"/>
      </rPr>
      <t>-8</t>
    </r>
    <phoneticPr fontId="5"/>
  </si>
  <si>
    <t>　　【ＰＣＳ９】</t>
    <phoneticPr fontId="14"/>
  </si>
  <si>
    <r>
      <t>…</t>
    </r>
    <r>
      <rPr>
        <sz val="11"/>
        <rFont val="ＭＳ Ｐ明朝"/>
        <family val="1"/>
        <charset val="128"/>
      </rPr>
      <t>⑥-9</t>
    </r>
    <phoneticPr fontId="5"/>
  </si>
  <si>
    <r>
      <t>Ω…</t>
    </r>
    <r>
      <rPr>
        <sz val="11"/>
        <rFont val="ＭＳ 明朝"/>
        <family val="1"/>
        <charset val="128"/>
      </rPr>
      <t>④</t>
    </r>
    <r>
      <rPr>
        <sz val="11"/>
        <rFont val="Century"/>
        <family val="1"/>
      </rPr>
      <t>-9</t>
    </r>
    <phoneticPr fontId="5"/>
  </si>
  <si>
    <t>　　【ＰＣＳ１０】</t>
    <phoneticPr fontId="14"/>
  </si>
  <si>
    <r>
      <t>Ω…</t>
    </r>
    <r>
      <rPr>
        <sz val="11"/>
        <rFont val="ＭＳ 明朝"/>
        <family val="1"/>
        <charset val="128"/>
      </rPr>
      <t>④</t>
    </r>
    <r>
      <rPr>
        <sz val="11"/>
        <rFont val="Century"/>
        <family val="1"/>
      </rPr>
      <t>-10</t>
    </r>
    <phoneticPr fontId="5"/>
  </si>
  <si>
    <t>中部電力パワーグリッド株式会社</t>
    <rPh sb="0" eb="2">
      <t>チュウブ</t>
    </rPh>
    <rPh sb="2" eb="4">
      <t>デンリョク</t>
    </rPh>
    <rPh sb="11" eb="15">
      <t>カブシキガイシャ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</si>
</sst>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0.0_ "/>
    <numFmt numFmtId="177" formatCode="0.0_ &quot;kVA&quot;"/>
    <numFmt numFmtId="178" formatCode="0.00_ &quot;V&quot;"/>
    <numFmt numFmtId="179" formatCode="\ 0.00"/>
    <numFmt numFmtId="180" formatCode="0.0"/>
    <numFmt numFmtId="181" formatCode="#,##0.00&quot;V&quot;"/>
    <numFmt numFmtId="182" formatCode="0.000_);[Red]\(0.000\)"/>
    <numFmt numFmtId="183" formatCode="0_);[Red]\(0\)"/>
  </numFmts>
  <fonts count="46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Century"/>
      <family val="1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b/>
      <sz val="12"/>
      <name val="ＭＳ Ｐゴシック"/>
      <family val="3"/>
      <charset val="128"/>
    </font>
    <font>
      <sz val="10"/>
      <name val="Century"/>
      <family val="1"/>
    </font>
    <font>
      <b/>
      <u/>
      <sz val="11"/>
      <name val="Century"/>
      <family val="1"/>
    </font>
    <font>
      <b/>
      <sz val="14"/>
      <name val="ＭＳ ゴシック"/>
      <family val="3"/>
      <charset val="128"/>
    </font>
    <font>
      <b/>
      <sz val="14"/>
      <name val="Century"/>
      <family val="1"/>
    </font>
    <font>
      <sz val="11"/>
      <name val="ＪＳゴシック"/>
      <family val="3"/>
      <charset val="128"/>
    </font>
    <font>
      <sz val="6"/>
      <name val="ＭＳ Ｐゴシック"/>
      <family val="3"/>
      <charset val="128"/>
    </font>
    <font>
      <b/>
      <sz val="11"/>
      <name val="Century"/>
      <family val="1"/>
    </font>
    <font>
      <sz val="9"/>
      <name val="ＭＳ Ｐ明朝"/>
      <family val="1"/>
      <charset val="128"/>
    </font>
    <font>
      <sz val="6"/>
      <name val="ＪＳゴシック"/>
      <family val="3"/>
      <charset val="128"/>
    </font>
    <font>
      <sz val="11"/>
      <color indexed="10"/>
      <name val="Century"/>
      <family val="1"/>
    </font>
    <font>
      <b/>
      <sz val="10"/>
      <name val="Century"/>
      <family val="1"/>
    </font>
    <font>
      <b/>
      <sz val="10"/>
      <name val="ＭＳ 明朝"/>
      <family val="1"/>
      <charset val="128"/>
    </font>
    <font>
      <sz val="10"/>
      <name val="ＭＳ 明朝"/>
      <family val="1"/>
      <charset val="128"/>
    </font>
    <font>
      <b/>
      <sz val="11"/>
      <name val="ＭＳ ゴシック"/>
      <family val="3"/>
      <charset val="128"/>
    </font>
    <font>
      <b/>
      <sz val="11"/>
      <name val="ＭＳ 明朝"/>
      <family val="1"/>
      <charset val="128"/>
    </font>
    <font>
      <sz val="10"/>
      <name val="ＭＳ Ｐ明朝"/>
      <family val="1"/>
      <charset val="128"/>
    </font>
    <font>
      <sz val="9"/>
      <name val="Century"/>
      <family val="1"/>
    </font>
    <font>
      <sz val="9"/>
      <name val="ＭＳ 明朝"/>
      <family val="1"/>
      <charset val="128"/>
    </font>
    <font>
      <sz val="11"/>
      <name val="ＭＳ Ｐ明朝"/>
      <family val="1"/>
      <charset val="128"/>
    </font>
    <font>
      <sz val="11"/>
      <name val="ＭＳ ゴシック"/>
      <family val="3"/>
      <charset val="128"/>
    </font>
    <font>
      <b/>
      <sz val="9"/>
      <name val="Century"/>
      <family val="1"/>
    </font>
    <font>
      <b/>
      <sz val="9"/>
      <name val="ＭＳ 明朝"/>
      <family val="1"/>
      <charset val="128"/>
    </font>
    <font>
      <sz val="10.5"/>
      <name val="Century"/>
      <family val="1"/>
    </font>
    <font>
      <sz val="10.5"/>
      <name val="ＭＳ 明朝"/>
      <family val="1"/>
      <charset val="128"/>
    </font>
    <font>
      <sz val="8"/>
      <name val="Century"/>
      <family val="1"/>
    </font>
    <font>
      <sz val="8"/>
      <name val="ＭＳ 明朝"/>
      <family val="1"/>
      <charset val="128"/>
    </font>
    <font>
      <sz val="9"/>
      <color indexed="81"/>
      <name val="ＭＳ Ｐゴシック"/>
      <family val="3"/>
      <charset val="128"/>
    </font>
    <font>
      <sz val="12"/>
      <name val="Century"/>
      <family val="1"/>
    </font>
    <font>
      <sz val="12"/>
      <name val="ＭＳ 明朝"/>
      <family val="1"/>
      <charset val="128"/>
    </font>
    <font>
      <b/>
      <sz val="11"/>
      <name val="ＭＳ Ｐ明朝"/>
      <family val="1"/>
      <charset val="128"/>
    </font>
    <font>
      <b/>
      <sz val="10"/>
      <name val="ＭＳ Ｐ明朝"/>
      <family val="1"/>
      <charset val="128"/>
    </font>
    <font>
      <sz val="14"/>
      <name val="Century"/>
      <family val="1"/>
    </font>
    <font>
      <sz val="14"/>
      <name val="ＭＳ 明朝"/>
      <family val="1"/>
      <charset val="128"/>
    </font>
    <font>
      <sz val="11"/>
      <color indexed="10"/>
      <name val="ＭＳ Ｐ明朝"/>
      <family val="1"/>
      <charset val="128"/>
    </font>
    <font>
      <sz val="10"/>
      <color indexed="10"/>
      <name val="ＭＳ 明朝"/>
      <family val="1"/>
      <charset val="128"/>
    </font>
    <font>
      <sz val="10"/>
      <color indexed="10"/>
      <name val="Century"/>
      <family val="1"/>
    </font>
    <font>
      <b/>
      <sz val="11"/>
      <color rgb="FFFF0000"/>
      <name val="Century"/>
      <family val="1"/>
    </font>
    <font>
      <sz val="11"/>
      <color rgb="FFFF0000"/>
      <name val="Century"/>
      <family val="1"/>
    </font>
    <font>
      <b/>
      <sz val="36"/>
      <color rgb="FFFF0000"/>
      <name val="ＭＳ ゴシック"/>
      <family val="3"/>
      <charset val="128"/>
    </font>
    <font>
      <sz val="11"/>
      <color rgb="FFFF0000"/>
      <name val="ＭＳ Ｐ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8" tint="0.79998168889431442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>
      <alignment vertical="center"/>
    </xf>
    <xf numFmtId="0" fontId="10" fillId="0" borderId="0"/>
    <xf numFmtId="0" fontId="1" fillId="0" borderId="0">
      <alignment vertical="center"/>
    </xf>
  </cellStyleXfs>
  <cellXfs count="506">
    <xf numFmtId="0" fontId="0" fillId="0" borderId="0" xfId="0">
      <alignment vertical="center"/>
    </xf>
    <xf numFmtId="0" fontId="2" fillId="2" borderId="0" xfId="2" applyFont="1" applyFill="1">
      <alignment vertical="center"/>
    </xf>
    <xf numFmtId="0" fontId="2" fillId="2" borderId="0" xfId="2" applyFont="1" applyFill="1" applyAlignment="1">
      <alignment horizontal="right" vertical="center"/>
    </xf>
    <xf numFmtId="0" fontId="6" fillId="2" borderId="0" xfId="2" applyFont="1" applyFill="1">
      <alignment vertical="center"/>
    </xf>
    <xf numFmtId="0" fontId="7" fillId="2" borderId="0" xfId="2" applyFont="1" applyFill="1" applyAlignment="1">
      <alignment vertical="center"/>
    </xf>
    <xf numFmtId="0" fontId="7" fillId="2" borderId="0" xfId="2" applyFont="1" applyFill="1">
      <alignment vertical="center"/>
    </xf>
    <xf numFmtId="0" fontId="2" fillId="2" borderId="0" xfId="1" applyFont="1" applyFill="1" applyBorder="1"/>
    <xf numFmtId="0" fontId="2" fillId="2" borderId="0" xfId="2" applyFont="1" applyFill="1" applyBorder="1">
      <alignment vertical="center"/>
    </xf>
    <xf numFmtId="0" fontId="2" fillId="2" borderId="0" xfId="1" applyFont="1" applyFill="1"/>
    <xf numFmtId="0" fontId="12" fillId="3" borderId="1" xfId="2" applyFont="1" applyFill="1" applyBorder="1">
      <alignment vertical="center"/>
    </xf>
    <xf numFmtId="0" fontId="13" fillId="2" borderId="0" xfId="2" applyFont="1" applyFill="1">
      <alignment vertical="center"/>
    </xf>
    <xf numFmtId="0" fontId="16" fillId="2" borderId="1" xfId="2" applyFont="1" applyFill="1" applyBorder="1" applyAlignment="1">
      <alignment horizontal="center" vertical="center" shrinkToFit="1"/>
    </xf>
    <xf numFmtId="0" fontId="12" fillId="2" borderId="0" xfId="2" applyFont="1" applyFill="1">
      <alignment vertical="center"/>
    </xf>
    <xf numFmtId="0" fontId="2" fillId="2" borderId="0" xfId="1" applyFont="1" applyFill="1" applyBorder="1" applyAlignment="1">
      <alignment horizontal="distributed"/>
    </xf>
    <xf numFmtId="0" fontId="15" fillId="2" borderId="0" xfId="2" applyFont="1" applyFill="1" applyBorder="1" applyAlignment="1">
      <alignment horizontal="center" vertical="center"/>
    </xf>
    <xf numFmtId="0" fontId="16" fillId="2" borderId="0" xfId="2" applyFont="1" applyFill="1">
      <alignment vertical="center"/>
    </xf>
    <xf numFmtId="0" fontId="6" fillId="2" borderId="1" xfId="2" applyFont="1" applyFill="1" applyBorder="1" applyAlignment="1">
      <alignment horizontal="center" vertical="center" shrinkToFit="1"/>
    </xf>
    <xf numFmtId="0" fontId="6" fillId="2" borderId="0" xfId="2" applyFont="1" applyFill="1" applyAlignment="1">
      <alignment horizontal="centerContinuous" vertical="center"/>
    </xf>
    <xf numFmtId="0" fontId="6" fillId="2" borderId="1" xfId="2" applyFont="1" applyFill="1" applyBorder="1" applyAlignment="1">
      <alignment vertical="center" shrinkToFit="1"/>
    </xf>
    <xf numFmtId="0" fontId="2" fillId="2" borderId="0" xfId="2" applyFont="1" applyFill="1" applyAlignment="1">
      <alignment horizontal="centerContinuous" vertical="center"/>
    </xf>
    <xf numFmtId="0" fontId="12" fillId="2" borderId="0" xfId="2" applyFont="1" applyFill="1" applyAlignment="1">
      <alignment horizontal="left" vertical="center"/>
    </xf>
    <xf numFmtId="0" fontId="2" fillId="2" borderId="2" xfId="2" applyFont="1" applyFill="1" applyBorder="1">
      <alignment vertical="center"/>
    </xf>
    <xf numFmtId="0" fontId="2" fillId="2" borderId="3" xfId="2" applyFont="1" applyFill="1" applyBorder="1">
      <alignment vertical="center"/>
    </xf>
    <xf numFmtId="0" fontId="21" fillId="2" borderId="4" xfId="2" applyFont="1" applyFill="1" applyBorder="1" applyAlignment="1">
      <alignment horizontal="center" vertical="center" shrinkToFit="1"/>
    </xf>
    <xf numFmtId="0" fontId="2" fillId="2" borderId="5" xfId="2" applyFont="1" applyFill="1" applyBorder="1" applyAlignment="1">
      <alignment horizontal="center" vertical="center" shrinkToFit="1"/>
    </xf>
    <xf numFmtId="0" fontId="2" fillId="2" borderId="1" xfId="2" applyFont="1" applyFill="1" applyBorder="1" applyAlignment="1">
      <alignment horizontal="center" vertical="center" shrinkToFit="1"/>
    </xf>
    <xf numFmtId="0" fontId="13" fillId="2" borderId="0" xfId="2" applyFont="1" applyFill="1" applyBorder="1">
      <alignment vertical="center"/>
    </xf>
    <xf numFmtId="0" fontId="22" fillId="2" borderId="0" xfId="2" applyFont="1" applyFill="1" applyBorder="1">
      <alignment vertical="center"/>
    </xf>
    <xf numFmtId="0" fontId="2" fillId="2" borderId="2" xfId="2" applyFont="1" applyFill="1" applyBorder="1" applyAlignment="1">
      <alignment vertical="center" shrinkToFit="1"/>
    </xf>
    <xf numFmtId="0" fontId="2" fillId="2" borderId="0" xfId="2" applyFont="1" applyFill="1" applyAlignment="1">
      <alignment vertical="center" shrinkToFit="1"/>
    </xf>
    <xf numFmtId="0" fontId="24" fillId="2" borderId="4" xfId="2" applyFont="1" applyFill="1" applyBorder="1" applyAlignment="1">
      <alignment horizontal="center" vertical="center" shrinkToFit="1"/>
    </xf>
    <xf numFmtId="0" fontId="21" fillId="2" borderId="0" xfId="2" applyFont="1" applyFill="1" applyBorder="1" applyAlignment="1">
      <alignment horizontal="right" vertical="center" shrinkToFit="1"/>
    </xf>
    <xf numFmtId="0" fontId="6" fillId="2" borderId="0" xfId="2" applyFont="1" applyFill="1" applyBorder="1" applyAlignment="1">
      <alignment horizontal="right" vertical="center" shrinkToFit="1"/>
    </xf>
    <xf numFmtId="0" fontId="2" fillId="2" borderId="0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vertical="center"/>
    </xf>
    <xf numFmtId="0" fontId="2" fillId="2" borderId="0" xfId="2" applyFont="1" applyFill="1" applyBorder="1" applyAlignment="1">
      <alignment horizontal="center" vertical="center" shrinkToFit="1"/>
    </xf>
    <xf numFmtId="177" fontId="2" fillId="2" borderId="0" xfId="2" applyNumberFormat="1" applyFont="1" applyFill="1" applyBorder="1">
      <alignment vertical="center"/>
    </xf>
    <xf numFmtId="178" fontId="16" fillId="2" borderId="0" xfId="2" applyNumberFormat="1" applyFont="1" applyFill="1" applyBorder="1">
      <alignment vertical="center"/>
    </xf>
    <xf numFmtId="0" fontId="2" fillId="2" borderId="0" xfId="2" applyFont="1" applyFill="1" applyBorder="1" applyAlignment="1">
      <alignment horizontal="left" vertical="center"/>
    </xf>
    <xf numFmtId="0" fontId="2" fillId="3" borderId="1" xfId="2" applyFont="1" applyFill="1" applyBorder="1" applyAlignment="1" applyProtection="1">
      <alignment horizontal="center" vertical="center"/>
      <protection locked="0"/>
    </xf>
    <xf numFmtId="0" fontId="2" fillId="2" borderId="0" xfId="2" applyFont="1" applyFill="1" applyBorder="1" applyAlignment="1">
      <alignment horizontal="right" vertical="center"/>
    </xf>
    <xf numFmtId="49" fontId="2" fillId="2" borderId="0" xfId="2" applyNumberFormat="1" applyFont="1" applyFill="1" applyBorder="1" applyAlignment="1">
      <alignment horizontal="left" vertical="center"/>
    </xf>
    <xf numFmtId="179" fontId="2" fillId="2" borderId="0" xfId="2" applyNumberFormat="1" applyFont="1" applyFill="1" applyBorder="1" applyAlignment="1">
      <alignment horizontal="center" vertical="center"/>
    </xf>
    <xf numFmtId="49" fontId="2" fillId="2" borderId="0" xfId="2" applyNumberFormat="1" applyFont="1" applyFill="1" applyBorder="1" applyAlignment="1">
      <alignment horizontal="right" vertical="center"/>
    </xf>
    <xf numFmtId="2" fontId="2" fillId="2" borderId="0" xfId="2" applyNumberFormat="1" applyFont="1" applyFill="1" applyBorder="1" applyAlignment="1">
      <alignment horizontal="center" vertical="center"/>
    </xf>
    <xf numFmtId="49" fontId="2" fillId="2" borderId="0" xfId="2" applyNumberFormat="1" applyFont="1" applyFill="1" applyBorder="1">
      <alignment vertical="center"/>
    </xf>
    <xf numFmtId="180" fontId="2" fillId="3" borderId="1" xfId="2" applyNumberFormat="1" applyFont="1" applyFill="1" applyBorder="1" applyAlignment="1" applyProtection="1">
      <alignment horizontal="center" vertical="center"/>
      <protection locked="0"/>
    </xf>
    <xf numFmtId="0" fontId="2" fillId="2" borderId="0" xfId="2" applyNumberFormat="1" applyFont="1" applyFill="1" applyBorder="1" applyAlignment="1">
      <alignment horizontal="center" vertical="center"/>
    </xf>
    <xf numFmtId="178" fontId="2" fillId="2" borderId="0" xfId="2" applyNumberFormat="1" applyFont="1" applyFill="1" applyBorder="1" applyAlignment="1">
      <alignment horizontal="right" vertical="center"/>
    </xf>
    <xf numFmtId="0" fontId="2" fillId="2" borderId="1" xfId="2" applyNumberFormat="1" applyFont="1" applyFill="1" applyBorder="1" applyAlignment="1">
      <alignment vertical="center"/>
    </xf>
    <xf numFmtId="178" fontId="2" fillId="2" borderId="2" xfId="2" applyNumberFormat="1" applyFont="1" applyFill="1" applyBorder="1" applyAlignment="1">
      <alignment horizontal="right" vertical="center"/>
    </xf>
    <xf numFmtId="0" fontId="4" fillId="2" borderId="0" xfId="2" applyFont="1" applyFill="1" applyAlignment="1">
      <alignment horizontal="left" vertical="center"/>
    </xf>
    <xf numFmtId="0" fontId="2" fillId="2" borderId="0" xfId="2" applyFont="1" applyFill="1" applyAlignment="1">
      <alignment horizontal="left" vertical="center"/>
    </xf>
    <xf numFmtId="181" fontId="2" fillId="2" borderId="0" xfId="2" applyNumberFormat="1" applyFont="1" applyFill="1" applyBorder="1" applyAlignment="1">
      <alignment vertical="center" wrapText="1"/>
    </xf>
    <xf numFmtId="0" fontId="25" fillId="2" borderId="0" xfId="2" applyFont="1" applyFill="1" applyAlignment="1">
      <alignment horizontal="left" vertical="center"/>
    </xf>
    <xf numFmtId="0" fontId="2" fillId="2" borderId="0" xfId="2" applyFont="1" applyFill="1" applyAlignment="1">
      <alignment vertical="center"/>
    </xf>
    <xf numFmtId="0" fontId="12" fillId="2" borderId="0" xfId="2" applyFont="1" applyFill="1" applyBorder="1" applyAlignment="1">
      <alignment horizontal="center" vertical="center"/>
    </xf>
    <xf numFmtId="0" fontId="42" fillId="2" borderId="0" xfId="2" applyFont="1" applyFill="1">
      <alignment vertical="center"/>
    </xf>
    <xf numFmtId="0" fontId="22" fillId="2" borderId="6" xfId="2" applyFont="1" applyFill="1" applyBorder="1" applyAlignment="1"/>
    <xf numFmtId="181" fontId="2" fillId="2" borderId="0" xfId="2" applyNumberFormat="1" applyFont="1" applyFill="1" applyBorder="1" applyAlignment="1">
      <alignment vertical="center"/>
    </xf>
    <xf numFmtId="176" fontId="6" fillId="2" borderId="4" xfId="2" applyNumberFormat="1" applyFont="1" applyFill="1" applyBorder="1" applyAlignment="1">
      <alignment horizontal="center" vertical="center"/>
    </xf>
    <xf numFmtId="181" fontId="2" fillId="2" borderId="7" xfId="2" applyNumberFormat="1" applyFont="1" applyFill="1" applyBorder="1" applyAlignment="1">
      <alignment horizontal="center" vertical="center"/>
    </xf>
    <xf numFmtId="176" fontId="6" fillId="2" borderId="5" xfId="2" applyNumberFormat="1" applyFont="1" applyFill="1" applyBorder="1" applyAlignment="1">
      <alignment horizontal="center" vertical="center"/>
    </xf>
    <xf numFmtId="0" fontId="24" fillId="2" borderId="0" xfId="2" applyFont="1" applyFill="1" applyBorder="1" applyAlignment="1">
      <alignment horizontal="left" vertical="center"/>
    </xf>
    <xf numFmtId="176" fontId="6" fillId="2" borderId="1" xfId="2" applyNumberFormat="1" applyFont="1" applyFill="1" applyBorder="1" applyAlignment="1">
      <alignment horizontal="center" vertical="center"/>
    </xf>
    <xf numFmtId="183" fontId="6" fillId="2" borderId="1" xfId="2" applyNumberFormat="1" applyFont="1" applyFill="1" applyBorder="1" applyAlignment="1">
      <alignment horizontal="center" vertical="center"/>
    </xf>
    <xf numFmtId="0" fontId="2" fillId="2" borderId="0" xfId="1" applyFont="1" applyFill="1" applyAlignment="1">
      <alignment horizontal="right"/>
    </xf>
    <xf numFmtId="0" fontId="2" fillId="2" borderId="0" xfId="2" applyFont="1" applyFill="1" applyBorder="1" applyAlignment="1">
      <alignment vertical="center" wrapText="1"/>
    </xf>
    <xf numFmtId="0" fontId="2" fillId="2" borderId="0" xfId="1" applyFont="1" applyFill="1" applyAlignment="1">
      <alignment horizontal="right" vertical="center"/>
    </xf>
    <xf numFmtId="0" fontId="6" fillId="2" borderId="0" xfId="1" applyFont="1" applyFill="1"/>
    <xf numFmtId="0" fontId="30" fillId="2" borderId="0" xfId="2" applyFont="1" applyFill="1" applyAlignment="1">
      <alignment horizontal="left" vertical="center"/>
    </xf>
    <xf numFmtId="0" fontId="43" fillId="2" borderId="0" xfId="2" applyFont="1" applyFill="1">
      <alignment vertical="center"/>
    </xf>
    <xf numFmtId="0" fontId="6" fillId="2" borderId="0" xfId="2" applyFont="1" applyFill="1" applyBorder="1">
      <alignment vertical="center"/>
    </xf>
    <xf numFmtId="0" fontId="2" fillId="0" borderId="0" xfId="2" applyFont="1" applyFill="1" applyBorder="1">
      <alignment vertical="center"/>
    </xf>
    <xf numFmtId="0" fontId="2" fillId="0" borderId="0" xfId="2" applyFont="1" applyFill="1">
      <alignment vertical="center"/>
    </xf>
    <xf numFmtId="0" fontId="33" fillId="2" borderId="0" xfId="2" applyFont="1" applyFill="1" applyBorder="1" applyAlignment="1">
      <alignment horizontal="right" vertical="center"/>
    </xf>
    <xf numFmtId="0" fontId="7" fillId="2" borderId="0" xfId="2" applyFont="1" applyFill="1" applyBorder="1" applyAlignment="1">
      <alignment vertical="center"/>
    </xf>
    <xf numFmtId="0" fontId="7" fillId="2" borderId="0" xfId="2" applyFont="1" applyFill="1" applyBorder="1">
      <alignment vertical="center"/>
    </xf>
    <xf numFmtId="176" fontId="18" fillId="2" borderId="1" xfId="2" applyNumberFormat="1" applyFont="1" applyFill="1" applyBorder="1" applyAlignment="1">
      <alignment horizontal="center" vertical="center"/>
    </xf>
    <xf numFmtId="0" fontId="12" fillId="4" borderId="8" xfId="2" applyFont="1" applyFill="1" applyBorder="1">
      <alignment vertical="center"/>
    </xf>
    <xf numFmtId="0" fontId="12" fillId="2" borderId="0" xfId="2" applyFont="1" applyFill="1" applyBorder="1">
      <alignment vertical="center"/>
    </xf>
    <xf numFmtId="0" fontId="6" fillId="2" borderId="9" xfId="2" applyFont="1" applyFill="1" applyBorder="1">
      <alignment vertical="center"/>
    </xf>
    <xf numFmtId="0" fontId="6" fillId="2" borderId="10" xfId="2" applyFont="1" applyFill="1" applyBorder="1">
      <alignment vertical="center"/>
    </xf>
    <xf numFmtId="0" fontId="6" fillId="2" borderId="11" xfId="2" applyFont="1" applyFill="1" applyBorder="1">
      <alignment vertical="center"/>
    </xf>
    <xf numFmtId="0" fontId="2" fillId="0" borderId="10" xfId="2" applyFont="1" applyFill="1" applyBorder="1">
      <alignment vertical="center"/>
    </xf>
    <xf numFmtId="0" fontId="2" fillId="2" borderId="10" xfId="2" applyFont="1" applyFill="1" applyBorder="1">
      <alignment vertical="center"/>
    </xf>
    <xf numFmtId="176" fontId="6" fillId="2" borderId="12" xfId="2" applyNumberFormat="1" applyFont="1" applyFill="1" applyBorder="1" applyAlignment="1">
      <alignment horizontal="center" vertical="center"/>
    </xf>
    <xf numFmtId="0" fontId="19" fillId="2" borderId="9" xfId="2" applyFont="1" applyFill="1" applyBorder="1">
      <alignment vertical="center"/>
    </xf>
    <xf numFmtId="0" fontId="12" fillId="5" borderId="0" xfId="2" applyFont="1" applyFill="1" applyBorder="1">
      <alignment vertical="center"/>
    </xf>
    <xf numFmtId="0" fontId="6" fillId="5" borderId="0" xfId="2" applyFont="1" applyFill="1" applyBorder="1">
      <alignment vertical="center"/>
    </xf>
    <xf numFmtId="0" fontId="2" fillId="5" borderId="0" xfId="2" applyFont="1" applyFill="1" applyBorder="1">
      <alignment vertical="center"/>
    </xf>
    <xf numFmtId="0" fontId="2" fillId="5" borderId="11" xfId="2" applyFont="1" applyFill="1" applyBorder="1">
      <alignment vertical="center"/>
    </xf>
    <xf numFmtId="0" fontId="20" fillId="0" borderId="0" xfId="2" applyFont="1" applyFill="1" applyBorder="1" applyAlignment="1">
      <alignment horizontal="left" vertical="center"/>
    </xf>
    <xf numFmtId="0" fontId="2" fillId="0" borderId="0" xfId="2" applyFont="1" applyFill="1" applyBorder="1" applyAlignment="1">
      <alignment horizontal="left" vertical="center"/>
    </xf>
    <xf numFmtId="0" fontId="20" fillId="5" borderId="9" xfId="2" applyFont="1" applyFill="1" applyBorder="1" applyAlignment="1">
      <alignment horizontal="left" vertical="center"/>
    </xf>
    <xf numFmtId="0" fontId="2" fillId="5" borderId="0" xfId="2" applyFont="1" applyFill="1" applyBorder="1" applyAlignment="1">
      <alignment horizontal="left" vertical="center"/>
    </xf>
    <xf numFmtId="0" fontId="2" fillId="5" borderId="10" xfId="2" applyFont="1" applyFill="1" applyBorder="1">
      <alignment vertical="center"/>
    </xf>
    <xf numFmtId="0" fontId="35" fillId="5" borderId="0" xfId="2" applyFont="1" applyFill="1" applyBorder="1">
      <alignment vertical="center"/>
    </xf>
    <xf numFmtId="0" fontId="20" fillId="5" borderId="0" xfId="2" applyFont="1" applyFill="1" applyBorder="1" applyAlignment="1">
      <alignment horizontal="left" vertical="center"/>
    </xf>
    <xf numFmtId="0" fontId="2" fillId="2" borderId="9" xfId="2" applyFont="1" applyFill="1" applyBorder="1">
      <alignment vertical="center"/>
    </xf>
    <xf numFmtId="0" fontId="2" fillId="5" borderId="0" xfId="2" applyFont="1" applyFill="1" applyBorder="1" applyAlignment="1">
      <alignment vertical="center"/>
    </xf>
    <xf numFmtId="0" fontId="4" fillId="0" borderId="0" xfId="2" applyFont="1" applyFill="1" applyBorder="1" applyAlignment="1">
      <alignment horizontal="left" vertical="center"/>
    </xf>
    <xf numFmtId="0" fontId="4" fillId="5" borderId="9" xfId="2" applyFont="1" applyFill="1" applyBorder="1" applyAlignment="1">
      <alignment horizontal="left" vertical="center"/>
    </xf>
    <xf numFmtId="0" fontId="4" fillId="5" borderId="0" xfId="2" applyFont="1" applyFill="1" applyBorder="1" applyAlignment="1">
      <alignment horizontal="left" vertical="center"/>
    </xf>
    <xf numFmtId="0" fontId="2" fillId="2" borderId="13" xfId="2" applyFont="1" applyFill="1" applyBorder="1">
      <alignment vertical="center"/>
    </xf>
    <xf numFmtId="0" fontId="2" fillId="2" borderId="14" xfId="2" applyFont="1" applyFill="1" applyBorder="1">
      <alignment vertical="center"/>
    </xf>
    <xf numFmtId="0" fontId="2" fillId="2" borderId="14" xfId="2" applyFont="1" applyFill="1" applyBorder="1" applyAlignment="1">
      <alignment horizontal="center" vertical="center" shrinkToFit="1"/>
    </xf>
    <xf numFmtId="177" fontId="2" fillId="2" borderId="14" xfId="2" applyNumberFormat="1" applyFont="1" applyFill="1" applyBorder="1">
      <alignment vertical="center"/>
    </xf>
    <xf numFmtId="0" fontId="2" fillId="2" borderId="15" xfId="2" applyFont="1" applyFill="1" applyBorder="1" applyAlignment="1">
      <alignment horizontal="center" vertical="center" shrinkToFit="1"/>
    </xf>
    <xf numFmtId="0" fontId="2" fillId="5" borderId="13" xfId="2" applyFont="1" applyFill="1" applyBorder="1">
      <alignment vertical="center"/>
    </xf>
    <xf numFmtId="0" fontId="2" fillId="5" borderId="14" xfId="2" applyFont="1" applyFill="1" applyBorder="1">
      <alignment vertical="center"/>
    </xf>
    <xf numFmtId="0" fontId="2" fillId="5" borderId="14" xfId="2" applyFont="1" applyFill="1" applyBorder="1" applyAlignment="1">
      <alignment horizontal="center" vertical="center" shrinkToFit="1"/>
    </xf>
    <xf numFmtId="177" fontId="2" fillId="5" borderId="14" xfId="2" applyNumberFormat="1" applyFont="1" applyFill="1" applyBorder="1">
      <alignment vertical="center"/>
    </xf>
    <xf numFmtId="0" fontId="2" fillId="5" borderId="15" xfId="2" applyFont="1" applyFill="1" applyBorder="1" applyAlignment="1">
      <alignment horizontal="center" vertical="center" shrinkToFit="1"/>
    </xf>
    <xf numFmtId="0" fontId="6" fillId="5" borderId="0" xfId="2" applyFont="1" applyFill="1" applyBorder="1" applyAlignment="1">
      <alignment horizontal="left" vertical="center" shrinkToFit="1"/>
    </xf>
    <xf numFmtId="183" fontId="6" fillId="2" borderId="12" xfId="2" applyNumberFormat="1" applyFont="1" applyFill="1" applyBorder="1" applyAlignment="1">
      <alignment horizontal="center" vertical="center"/>
    </xf>
    <xf numFmtId="0" fontId="2" fillId="2" borderId="16" xfId="2" applyFont="1" applyFill="1" applyBorder="1">
      <alignment vertical="center"/>
    </xf>
    <xf numFmtId="0" fontId="2" fillId="5" borderId="16" xfId="2" applyFont="1" applyFill="1" applyBorder="1">
      <alignment vertical="center"/>
    </xf>
    <xf numFmtId="0" fontId="6" fillId="5" borderId="11" xfId="2" applyFont="1" applyFill="1" applyBorder="1">
      <alignment vertical="center"/>
    </xf>
    <xf numFmtId="0" fontId="25" fillId="0" borderId="0" xfId="2" applyFont="1" applyFill="1" applyBorder="1" applyAlignment="1">
      <alignment horizontal="left" vertical="center"/>
    </xf>
    <xf numFmtId="0" fontId="2" fillId="0" borderId="0" xfId="2" applyFont="1" applyFill="1" applyBorder="1" applyAlignment="1">
      <alignment vertical="center"/>
    </xf>
    <xf numFmtId="0" fontId="2" fillId="5" borderId="9" xfId="2" applyFont="1" applyFill="1" applyBorder="1" applyAlignment="1">
      <alignment horizontal="left" vertical="center"/>
    </xf>
    <xf numFmtId="0" fontId="25" fillId="5" borderId="0" xfId="2" applyFont="1" applyFill="1" applyBorder="1" applyAlignment="1">
      <alignment horizontal="left" vertical="center"/>
    </xf>
    <xf numFmtId="0" fontId="2" fillId="5" borderId="9" xfId="2" applyFont="1" applyFill="1" applyBorder="1">
      <alignment vertical="center"/>
    </xf>
    <xf numFmtId="0" fontId="2" fillId="4" borderId="8" xfId="2" applyFont="1" applyFill="1" applyBorder="1" applyAlignment="1" applyProtection="1">
      <alignment horizontal="center" vertical="center"/>
      <protection locked="0"/>
    </xf>
    <xf numFmtId="0" fontId="2" fillId="5" borderId="0" xfId="2" applyFont="1" applyFill="1" applyBorder="1" applyAlignment="1">
      <alignment horizontal="right" vertical="center"/>
    </xf>
    <xf numFmtId="0" fontId="6" fillId="0" borderId="0" xfId="2" applyFont="1" applyFill="1" applyBorder="1">
      <alignment vertical="center"/>
    </xf>
    <xf numFmtId="0" fontId="6" fillId="2" borderId="16" xfId="2" applyFont="1" applyFill="1" applyBorder="1">
      <alignment vertical="center"/>
    </xf>
    <xf numFmtId="0" fontId="2" fillId="2" borderId="10" xfId="2" applyFont="1" applyFill="1" applyBorder="1" applyAlignment="1">
      <alignment horizontal="right" vertical="center"/>
    </xf>
    <xf numFmtId="0" fontId="6" fillId="5" borderId="16" xfId="2" applyFont="1" applyFill="1" applyBorder="1">
      <alignment vertical="center"/>
    </xf>
    <xf numFmtId="0" fontId="2" fillId="5" borderId="9" xfId="2" applyFont="1" applyFill="1" applyBorder="1" applyAlignment="1">
      <alignment vertical="center"/>
    </xf>
    <xf numFmtId="0" fontId="2" fillId="2" borderId="0" xfId="2" applyFont="1" applyFill="1" applyBorder="1" applyAlignment="1">
      <alignment horizontal="centerContinuous" vertical="center"/>
    </xf>
    <xf numFmtId="2" fontId="2" fillId="2" borderId="11" xfId="2" applyNumberFormat="1" applyFont="1" applyFill="1" applyBorder="1" applyAlignment="1">
      <alignment horizontal="center" vertical="center"/>
    </xf>
    <xf numFmtId="49" fontId="2" fillId="5" borderId="0" xfId="2" applyNumberFormat="1" applyFont="1" applyFill="1" applyBorder="1" applyAlignment="1">
      <alignment horizontal="right" vertical="center"/>
    </xf>
    <xf numFmtId="2" fontId="2" fillId="5" borderId="0" xfId="2" applyNumberFormat="1" applyFont="1" applyFill="1" applyBorder="1" applyAlignment="1">
      <alignment horizontal="center" vertical="center"/>
    </xf>
    <xf numFmtId="2" fontId="2" fillId="5" borderId="11" xfId="2" applyNumberFormat="1" applyFont="1" applyFill="1" applyBorder="1" applyAlignment="1">
      <alignment horizontal="center" vertical="center"/>
    </xf>
    <xf numFmtId="0" fontId="12" fillId="0" borderId="0" xfId="2" applyFont="1" applyFill="1" applyBorder="1" applyAlignment="1">
      <alignment horizontal="center" vertical="center" shrinkToFit="1"/>
    </xf>
    <xf numFmtId="181" fontId="2" fillId="0" borderId="0" xfId="2" applyNumberFormat="1" applyFont="1" applyFill="1" applyBorder="1" applyAlignment="1">
      <alignment horizontal="center" vertical="center"/>
    </xf>
    <xf numFmtId="181" fontId="2" fillId="5" borderId="0" xfId="2" applyNumberFormat="1" applyFont="1" applyFill="1" applyBorder="1" applyAlignment="1">
      <alignment vertical="center"/>
    </xf>
    <xf numFmtId="0" fontId="21" fillId="5" borderId="10" xfId="2" applyFont="1" applyFill="1" applyBorder="1" applyAlignment="1">
      <alignment vertical="center"/>
    </xf>
    <xf numFmtId="0" fontId="6" fillId="5" borderId="9" xfId="2" applyFont="1" applyFill="1" applyBorder="1">
      <alignment vertical="center"/>
    </xf>
    <xf numFmtId="0" fontId="21" fillId="5" borderId="10" xfId="1" applyFont="1" applyFill="1" applyBorder="1" applyAlignment="1">
      <alignment vertical="center"/>
    </xf>
    <xf numFmtId="180" fontId="2" fillId="4" borderId="8" xfId="2" applyNumberFormat="1" applyFont="1" applyFill="1" applyBorder="1" applyAlignment="1" applyProtection="1">
      <alignment horizontal="center" vertical="center"/>
      <protection locked="0"/>
    </xf>
    <xf numFmtId="0" fontId="2" fillId="2" borderId="11" xfId="2" applyNumberFormat="1" applyFont="1" applyFill="1" applyBorder="1" applyAlignment="1">
      <alignment horizontal="center" vertical="center"/>
    </xf>
    <xf numFmtId="0" fontId="2" fillId="5" borderId="0" xfId="2" applyNumberFormat="1" applyFont="1" applyFill="1" applyBorder="1" applyAlignment="1">
      <alignment horizontal="center" vertical="center"/>
    </xf>
    <xf numFmtId="0" fontId="2" fillId="5" borderId="11" xfId="2" applyNumberFormat="1" applyFont="1" applyFill="1" applyBorder="1" applyAlignment="1">
      <alignment horizontal="center" vertical="center"/>
    </xf>
    <xf numFmtId="0" fontId="22" fillId="2" borderId="17" xfId="2" applyFont="1" applyFill="1" applyBorder="1">
      <alignment vertical="center"/>
    </xf>
    <xf numFmtId="0" fontId="6" fillId="2" borderId="6" xfId="2" applyFont="1" applyFill="1" applyBorder="1">
      <alignment vertical="center"/>
    </xf>
    <xf numFmtId="0" fontId="6" fillId="2" borderId="18" xfId="2" applyFont="1" applyFill="1" applyBorder="1">
      <alignment vertical="center"/>
    </xf>
    <xf numFmtId="0" fontId="22" fillId="5" borderId="17" xfId="2" applyFont="1" applyFill="1" applyBorder="1">
      <alignment vertical="center"/>
    </xf>
    <xf numFmtId="0" fontId="2" fillId="5" borderId="6" xfId="2" applyFont="1" applyFill="1" applyBorder="1" applyAlignment="1">
      <alignment horizontal="right" vertical="center"/>
    </xf>
    <xf numFmtId="49" fontId="2" fillId="5" borderId="6" xfId="2" applyNumberFormat="1" applyFont="1" applyFill="1" applyBorder="1" applyAlignment="1">
      <alignment horizontal="right" vertical="center"/>
    </xf>
    <xf numFmtId="178" fontId="2" fillId="5" borderId="6" xfId="2" applyNumberFormat="1" applyFont="1" applyFill="1" applyBorder="1" applyAlignment="1">
      <alignment horizontal="right" vertical="center"/>
    </xf>
    <xf numFmtId="178" fontId="2" fillId="5" borderId="11" xfId="2" applyNumberFormat="1" applyFont="1" applyFill="1" applyBorder="1" applyAlignment="1">
      <alignment horizontal="right" vertical="center"/>
    </xf>
    <xf numFmtId="0" fontId="2" fillId="2" borderId="19" xfId="2" applyFont="1" applyFill="1" applyBorder="1">
      <alignment vertical="center"/>
    </xf>
    <xf numFmtId="0" fontId="2" fillId="2" borderId="20" xfId="2" applyFont="1" applyFill="1" applyBorder="1">
      <alignment vertical="center"/>
    </xf>
    <xf numFmtId="0" fontId="2" fillId="0" borderId="1" xfId="2" applyNumberFormat="1" applyFont="1" applyFill="1" applyBorder="1" applyAlignment="1">
      <alignment vertical="center"/>
    </xf>
    <xf numFmtId="0" fontId="2" fillId="5" borderId="0" xfId="2" applyFont="1" applyFill="1" applyBorder="1" applyAlignment="1"/>
    <xf numFmtId="0" fontId="2" fillId="5" borderId="11" xfId="2" applyFont="1" applyFill="1" applyBorder="1" applyAlignment="1"/>
    <xf numFmtId="0" fontId="6" fillId="2" borderId="2" xfId="2" applyFont="1" applyFill="1" applyBorder="1">
      <alignment vertical="center"/>
    </xf>
    <xf numFmtId="0" fontId="6" fillId="2" borderId="20" xfId="2" applyFont="1" applyFill="1" applyBorder="1">
      <alignment vertical="center"/>
    </xf>
    <xf numFmtId="0" fontId="6" fillId="0" borderId="11" xfId="2" applyFont="1" applyFill="1" applyBorder="1">
      <alignment vertical="center"/>
    </xf>
    <xf numFmtId="0" fontId="2" fillId="2" borderId="11" xfId="2" applyFont="1" applyFill="1" applyBorder="1">
      <alignment vertical="center"/>
    </xf>
    <xf numFmtId="0" fontId="4" fillId="2" borderId="9" xfId="2" applyFont="1" applyFill="1" applyBorder="1" applyAlignment="1">
      <alignment horizontal="left" vertical="center"/>
    </xf>
    <xf numFmtId="0" fontId="4" fillId="2" borderId="0" xfId="2" applyFont="1" applyFill="1" applyBorder="1" applyAlignment="1">
      <alignment horizontal="left" vertical="center"/>
    </xf>
    <xf numFmtId="0" fontId="6" fillId="0" borderId="0" xfId="2" applyFont="1" applyFill="1" applyBorder="1" applyAlignment="1">
      <alignment horizontal="left" vertical="center" shrinkToFit="1"/>
    </xf>
    <xf numFmtId="0" fontId="2" fillId="2" borderId="9" xfId="2" applyFont="1" applyFill="1" applyBorder="1" applyAlignment="1">
      <alignment horizontal="left" vertical="center"/>
    </xf>
    <xf numFmtId="0" fontId="25" fillId="2" borderId="0" xfId="2" applyFont="1" applyFill="1" applyBorder="1" applyAlignment="1">
      <alignment horizontal="left" vertical="center"/>
    </xf>
    <xf numFmtId="0" fontId="2" fillId="2" borderId="9" xfId="2" applyFont="1" applyFill="1" applyBorder="1" applyAlignment="1">
      <alignment vertical="center"/>
    </xf>
    <xf numFmtId="0" fontId="21" fillId="2" borderId="10" xfId="2" applyFont="1" applyFill="1" applyBorder="1" applyAlignment="1">
      <alignment vertical="center"/>
    </xf>
    <xf numFmtId="0" fontId="12" fillId="2" borderId="0" xfId="2" applyFont="1" applyFill="1" applyBorder="1" applyAlignment="1">
      <alignment horizontal="left" vertical="center"/>
    </xf>
    <xf numFmtId="0" fontId="2" fillId="2" borderId="6" xfId="2" applyFont="1" applyFill="1" applyBorder="1" applyAlignment="1">
      <alignment horizontal="right" vertical="center"/>
    </xf>
    <xf numFmtId="49" fontId="2" fillId="2" borderId="6" xfId="2" applyNumberFormat="1" applyFont="1" applyFill="1" applyBorder="1" applyAlignment="1">
      <alignment horizontal="right" vertical="center"/>
    </xf>
    <xf numFmtId="178" fontId="2" fillId="2" borderId="6" xfId="2" applyNumberFormat="1" applyFont="1" applyFill="1" applyBorder="1" applyAlignment="1">
      <alignment horizontal="right" vertical="center"/>
    </xf>
    <xf numFmtId="178" fontId="2" fillId="2" borderId="18" xfId="2" applyNumberFormat="1" applyFont="1" applyFill="1" applyBorder="1" applyAlignment="1">
      <alignment horizontal="right" vertical="center"/>
    </xf>
    <xf numFmtId="0" fontId="2" fillId="2" borderId="0" xfId="2" applyFont="1" applyFill="1" applyBorder="1" applyAlignment="1"/>
    <xf numFmtId="0" fontId="2" fillId="2" borderId="11" xfId="2" applyFont="1" applyFill="1" applyBorder="1" applyAlignment="1"/>
    <xf numFmtId="0" fontId="12" fillId="2" borderId="3" xfId="2" applyFont="1" applyFill="1" applyBorder="1">
      <alignment vertical="center"/>
    </xf>
    <xf numFmtId="0" fontId="2" fillId="2" borderId="21" xfId="2" applyFont="1" applyFill="1" applyBorder="1">
      <alignment vertical="center"/>
    </xf>
    <xf numFmtId="0" fontId="6" fillId="5" borderId="10" xfId="2" applyFont="1" applyFill="1" applyBorder="1">
      <alignment vertical="center"/>
    </xf>
    <xf numFmtId="0" fontId="21" fillId="2" borderId="0" xfId="2" applyFont="1" applyFill="1" applyBorder="1">
      <alignment vertical="center"/>
    </xf>
    <xf numFmtId="0" fontId="2" fillId="2" borderId="0" xfId="2" applyFont="1" applyFill="1" applyBorder="1" applyAlignment="1">
      <alignment vertical="center" shrinkToFit="1"/>
    </xf>
    <xf numFmtId="178" fontId="2" fillId="5" borderId="18" xfId="2" applyNumberFormat="1" applyFont="1" applyFill="1" applyBorder="1" applyAlignment="1">
      <alignment horizontal="right" vertical="center"/>
    </xf>
    <xf numFmtId="0" fontId="12" fillId="2" borderId="0" xfId="2" applyFont="1" applyFill="1" applyBorder="1" applyAlignment="1"/>
    <xf numFmtId="0" fontId="6" fillId="2" borderId="6" xfId="2" applyFont="1" applyFill="1" applyBorder="1" applyAlignment="1"/>
    <xf numFmtId="0" fontId="2" fillId="2" borderId="6" xfId="2" applyFont="1" applyFill="1" applyBorder="1" applyAlignment="1"/>
    <xf numFmtId="0" fontId="6" fillId="5" borderId="9" xfId="2" applyFont="1" applyFill="1" applyBorder="1" applyAlignment="1">
      <alignment vertical="center"/>
    </xf>
    <xf numFmtId="0" fontId="12" fillId="5" borderId="0" xfId="2" applyFont="1" applyFill="1" applyBorder="1" applyAlignment="1">
      <alignment horizontal="center" vertical="center" shrinkToFit="1"/>
    </xf>
    <xf numFmtId="181" fontId="2" fillId="5" borderId="0" xfId="2" applyNumberFormat="1" applyFont="1" applyFill="1" applyBorder="1" applyAlignment="1">
      <alignment horizontal="center" vertical="center"/>
    </xf>
    <xf numFmtId="0" fontId="42" fillId="5" borderId="0" xfId="2" applyFont="1" applyFill="1" applyBorder="1" applyAlignment="1">
      <alignment vertical="center"/>
    </xf>
    <xf numFmtId="0" fontId="2" fillId="5" borderId="0" xfId="1" applyFont="1" applyFill="1" applyBorder="1"/>
    <xf numFmtId="0" fontId="6" fillId="2" borderId="9" xfId="2" applyFont="1" applyFill="1" applyBorder="1" applyAlignment="1">
      <alignment vertical="center"/>
    </xf>
    <xf numFmtId="0" fontId="33" fillId="2" borderId="0" xfId="1" applyFont="1" applyFill="1" applyBorder="1" applyAlignment="1">
      <alignment vertical="top" wrapText="1"/>
    </xf>
    <xf numFmtId="0" fontId="33" fillId="2" borderId="10" xfId="1" applyFont="1" applyFill="1" applyBorder="1" applyAlignment="1">
      <alignment vertical="top" wrapText="1"/>
    </xf>
    <xf numFmtId="0" fontId="6" fillId="2" borderId="0" xfId="2" applyFont="1" applyFill="1" applyBorder="1" applyAlignment="1">
      <alignment horizontal="left" vertical="center"/>
    </xf>
    <xf numFmtId="0" fontId="2" fillId="2" borderId="10" xfId="1" applyFont="1" applyFill="1" applyBorder="1"/>
    <xf numFmtId="0" fontId="2" fillId="2" borderId="9" xfId="1" applyFont="1" applyFill="1" applyBorder="1"/>
    <xf numFmtId="0" fontId="2" fillId="0" borderId="0" xfId="1" applyFont="1" applyFill="1" applyBorder="1"/>
    <xf numFmtId="0" fontId="2" fillId="5" borderId="11" xfId="1" applyFont="1" applyFill="1" applyBorder="1"/>
    <xf numFmtId="0" fontId="2" fillId="5" borderId="10" xfId="1" applyFont="1" applyFill="1" applyBorder="1"/>
    <xf numFmtId="0" fontId="6" fillId="5" borderId="0" xfId="1" applyFont="1" applyFill="1" applyBorder="1"/>
    <xf numFmtId="0" fontId="6" fillId="5" borderId="11" xfId="1" applyFont="1" applyFill="1" applyBorder="1"/>
    <xf numFmtId="0" fontId="2" fillId="5" borderId="0" xfId="1" applyFont="1" applyFill="1" applyBorder="1" applyAlignment="1"/>
    <xf numFmtId="0" fontId="2" fillId="5" borderId="10" xfId="1" applyFont="1" applyFill="1" applyBorder="1" applyAlignment="1"/>
    <xf numFmtId="0" fontId="6" fillId="2" borderId="0" xfId="1" applyFont="1" applyFill="1" applyBorder="1"/>
    <xf numFmtId="0" fontId="6" fillId="2" borderId="10" xfId="1" applyFont="1" applyFill="1" applyBorder="1"/>
    <xf numFmtId="0" fontId="6" fillId="5" borderId="0" xfId="2" applyFont="1" applyFill="1" applyBorder="1" applyAlignment="1">
      <alignment vertical="center"/>
    </xf>
    <xf numFmtId="0" fontId="6" fillId="5" borderId="10" xfId="2" applyFont="1" applyFill="1" applyBorder="1" applyAlignment="1">
      <alignment vertical="center"/>
    </xf>
    <xf numFmtId="0" fontId="2" fillId="2" borderId="0" xfId="1" applyFont="1" applyFill="1" applyBorder="1" applyAlignment="1">
      <alignment horizontal="right" vertical="center"/>
    </xf>
    <xf numFmtId="0" fontId="2" fillId="5" borderId="9" xfId="1" applyFont="1" applyFill="1" applyBorder="1"/>
    <xf numFmtId="0" fontId="6" fillId="2" borderId="11" xfId="1" applyFont="1" applyFill="1" applyBorder="1"/>
    <xf numFmtId="181" fontId="2" fillId="2" borderId="9" xfId="2" applyNumberFormat="1" applyFont="1" applyFill="1" applyBorder="1" applyAlignment="1">
      <alignment vertical="center" wrapText="1"/>
    </xf>
    <xf numFmtId="0" fontId="2" fillId="5" borderId="0" xfId="1" applyFont="1" applyFill="1" applyBorder="1" applyAlignment="1">
      <alignment horizontal="right"/>
    </xf>
    <xf numFmtId="0" fontId="6" fillId="5" borderId="9" xfId="2" applyFont="1" applyFill="1" applyBorder="1" applyAlignment="1">
      <alignment vertical="center" shrinkToFit="1"/>
    </xf>
    <xf numFmtId="0" fontId="6" fillId="5" borderId="0" xfId="2" applyFont="1" applyFill="1" applyBorder="1" applyAlignment="1">
      <alignment vertical="center" shrinkToFit="1"/>
    </xf>
    <xf numFmtId="0" fontId="2" fillId="5" borderId="0" xfId="2" applyFont="1" applyFill="1" applyBorder="1" applyAlignment="1">
      <alignment vertical="center" wrapText="1"/>
    </xf>
    <xf numFmtId="0" fontId="2" fillId="5" borderId="0" xfId="1" applyFont="1" applyFill="1" applyBorder="1" applyAlignment="1">
      <alignment horizontal="right" vertical="center"/>
    </xf>
    <xf numFmtId="0" fontId="6" fillId="5" borderId="10" xfId="1" applyFont="1" applyFill="1" applyBorder="1"/>
    <xf numFmtId="0" fontId="6" fillId="5" borderId="9" xfId="1" applyFont="1" applyFill="1" applyBorder="1"/>
    <xf numFmtId="0" fontId="6" fillId="2" borderId="0" xfId="2" applyFont="1" applyFill="1" applyBorder="1" applyAlignment="1">
      <alignment vertical="center"/>
    </xf>
    <xf numFmtId="0" fontId="6" fillId="0" borderId="0" xfId="2" applyFont="1" applyFill="1" applyBorder="1" applyAlignment="1">
      <alignment vertical="center"/>
    </xf>
    <xf numFmtId="0" fontId="2" fillId="0" borderId="0" xfId="2" applyFont="1">
      <alignment vertical="center"/>
    </xf>
    <xf numFmtId="0" fontId="2" fillId="0" borderId="0" xfId="2" applyFont="1" applyAlignment="1">
      <alignment horizontal="right" vertical="center"/>
    </xf>
    <xf numFmtId="0" fontId="6" fillId="0" borderId="0" xfId="2" applyFont="1">
      <alignment vertical="center"/>
    </xf>
    <xf numFmtId="0" fontId="7" fillId="0" borderId="0" xfId="2" applyFont="1" applyAlignment="1">
      <alignment vertical="center"/>
    </xf>
    <xf numFmtId="0" fontId="7" fillId="0" borderId="0" xfId="2" applyFont="1">
      <alignment vertical="center"/>
    </xf>
    <xf numFmtId="0" fontId="2" fillId="0" borderId="0" xfId="1" applyFont="1" applyBorder="1"/>
    <xf numFmtId="0" fontId="2" fillId="0" borderId="0" xfId="2" applyFont="1" applyBorder="1">
      <alignment vertical="center"/>
    </xf>
    <xf numFmtId="0" fontId="2" fillId="0" borderId="0" xfId="1" applyFont="1"/>
    <xf numFmtId="0" fontId="13" fillId="0" borderId="0" xfId="2" applyFont="1">
      <alignment vertical="center"/>
    </xf>
    <xf numFmtId="0" fontId="16" fillId="0" borderId="1" xfId="2" applyFont="1" applyBorder="1" applyAlignment="1">
      <alignment horizontal="center" vertical="center" shrinkToFit="1"/>
    </xf>
    <xf numFmtId="0" fontId="2" fillId="0" borderId="0" xfId="1" applyFont="1" applyFill="1"/>
    <xf numFmtId="0" fontId="12" fillId="0" borderId="0" xfId="2" applyFont="1" applyFill="1">
      <alignment vertical="center"/>
    </xf>
    <xf numFmtId="0" fontId="13" fillId="0" borderId="0" xfId="2" applyFont="1" applyFill="1">
      <alignment vertical="center"/>
    </xf>
    <xf numFmtId="0" fontId="2" fillId="0" borderId="0" xfId="1" applyFont="1" applyFill="1" applyBorder="1" applyAlignment="1">
      <alignment horizontal="distributed"/>
    </xf>
    <xf numFmtId="0" fontId="15" fillId="0" borderId="0" xfId="2" applyFont="1" applyFill="1" applyBorder="1" applyAlignment="1">
      <alignment horizontal="center" vertical="center"/>
    </xf>
    <xf numFmtId="0" fontId="6" fillId="0" borderId="0" xfId="2" applyFont="1" applyFill="1">
      <alignment vertical="center"/>
    </xf>
    <xf numFmtId="0" fontId="16" fillId="0" borderId="1" xfId="2" applyFont="1" applyFill="1" applyBorder="1" applyAlignment="1">
      <alignment horizontal="center" vertical="center" shrinkToFit="1"/>
    </xf>
    <xf numFmtId="0" fontId="16" fillId="0" borderId="0" xfId="2" applyFont="1">
      <alignment vertical="center"/>
    </xf>
    <xf numFmtId="0" fontId="6" fillId="0" borderId="1" xfId="2" applyFont="1" applyBorder="1" applyAlignment="1">
      <alignment horizontal="center" vertical="center" shrinkToFit="1"/>
    </xf>
    <xf numFmtId="0" fontId="6" fillId="0" borderId="0" xfId="2" applyFont="1" applyAlignment="1">
      <alignment horizontal="centerContinuous" vertical="center"/>
    </xf>
    <xf numFmtId="0" fontId="6" fillId="0" borderId="1" xfId="2" applyFont="1" applyBorder="1" applyAlignment="1">
      <alignment vertical="center" shrinkToFit="1"/>
    </xf>
    <xf numFmtId="0" fontId="2" fillId="0" borderId="0" xfId="2" applyFont="1" applyAlignment="1">
      <alignment horizontal="centerContinuous" vertical="center"/>
    </xf>
    <xf numFmtId="0" fontId="12" fillId="0" borderId="0" xfId="2" applyFont="1">
      <alignment vertical="center"/>
    </xf>
    <xf numFmtId="0" fontId="12" fillId="0" borderId="0" xfId="2" applyFont="1" applyAlignment="1">
      <alignment horizontal="left" vertical="center"/>
    </xf>
    <xf numFmtId="0" fontId="2" fillId="0" borderId="2" xfId="2" applyFont="1" applyBorder="1">
      <alignment vertical="center"/>
    </xf>
    <xf numFmtId="0" fontId="2" fillId="0" borderId="3" xfId="2" applyFont="1" applyBorder="1">
      <alignment vertical="center"/>
    </xf>
    <xf numFmtId="0" fontId="21" fillId="0" borderId="4" xfId="2" applyFont="1" applyBorder="1" applyAlignment="1">
      <alignment horizontal="center" vertical="center" shrinkToFit="1"/>
    </xf>
    <xf numFmtId="0" fontId="2" fillId="0" borderId="5" xfId="2" applyFont="1" applyBorder="1" applyAlignment="1">
      <alignment horizontal="center" vertical="center" shrinkToFit="1"/>
    </xf>
    <xf numFmtId="0" fontId="2" fillId="0" borderId="1" xfId="2" applyFont="1" applyBorder="1" applyAlignment="1">
      <alignment horizontal="center" vertical="center" shrinkToFit="1"/>
    </xf>
    <xf numFmtId="0" fontId="13" fillId="0" borderId="0" xfId="2" applyFont="1" applyBorder="1">
      <alignment vertical="center"/>
    </xf>
    <xf numFmtId="0" fontId="22" fillId="0" borderId="0" xfId="2" applyFont="1" applyBorder="1">
      <alignment vertical="center"/>
    </xf>
    <xf numFmtId="0" fontId="2" fillId="0" borderId="2" xfId="2" applyFont="1" applyBorder="1" applyAlignment="1">
      <alignment vertical="center" shrinkToFit="1"/>
    </xf>
    <xf numFmtId="0" fontId="2" fillId="0" borderId="0" xfId="2" applyFont="1" applyAlignment="1">
      <alignment vertical="center" shrinkToFit="1"/>
    </xf>
    <xf numFmtId="0" fontId="24" fillId="0" borderId="4" xfId="2" applyFont="1" applyBorder="1" applyAlignment="1">
      <alignment horizontal="center" vertical="center" shrinkToFit="1"/>
    </xf>
    <xf numFmtId="0" fontId="21" fillId="0" borderId="0" xfId="2" applyFont="1" applyBorder="1" applyAlignment="1">
      <alignment horizontal="right" vertical="center" shrinkToFit="1"/>
    </xf>
    <xf numFmtId="0" fontId="6" fillId="0" borderId="0" xfId="2" applyFont="1" applyBorder="1" applyAlignment="1">
      <alignment horizontal="right" vertical="center" shrinkToFit="1"/>
    </xf>
    <xf numFmtId="0" fontId="2" fillId="0" borderId="0" xfId="2" applyFont="1" applyBorder="1" applyAlignment="1">
      <alignment horizontal="center" vertical="center"/>
    </xf>
    <xf numFmtId="0" fontId="2" fillId="0" borderId="0" xfId="2" applyFont="1" applyBorder="1" applyAlignment="1">
      <alignment vertical="center"/>
    </xf>
    <xf numFmtId="0" fontId="2" fillId="0" borderId="0" xfId="2" applyFont="1" applyBorder="1" applyAlignment="1">
      <alignment horizontal="center" vertical="center" shrinkToFit="1"/>
    </xf>
    <xf numFmtId="177" fontId="2" fillId="0" borderId="0" xfId="2" applyNumberFormat="1" applyFont="1" applyFill="1" applyBorder="1">
      <alignment vertical="center"/>
    </xf>
    <xf numFmtId="178" fontId="16" fillId="0" borderId="0" xfId="2" applyNumberFormat="1" applyFont="1" applyBorder="1">
      <alignment vertical="center"/>
    </xf>
    <xf numFmtId="0" fontId="2" fillId="0" borderId="0" xfId="2" applyFont="1" applyBorder="1" applyAlignment="1">
      <alignment horizontal="left" vertical="center"/>
    </xf>
    <xf numFmtId="0" fontId="43" fillId="3" borderId="1" xfId="2" applyFont="1" applyFill="1" applyBorder="1" applyAlignment="1" applyProtection="1">
      <alignment horizontal="center" vertical="center"/>
    </xf>
    <xf numFmtId="0" fontId="2" fillId="0" borderId="0" xfId="2" applyFont="1" applyFill="1" applyBorder="1" applyAlignment="1">
      <alignment horizontal="right" vertical="center"/>
    </xf>
    <xf numFmtId="0" fontId="2" fillId="3" borderId="1" xfId="2" applyFont="1" applyFill="1" applyBorder="1" applyAlignment="1" applyProtection="1">
      <alignment horizontal="center" vertical="center"/>
    </xf>
    <xf numFmtId="0" fontId="2" fillId="0" borderId="0" xfId="2" applyFont="1" applyBorder="1" applyAlignment="1">
      <alignment horizontal="right" vertical="center"/>
    </xf>
    <xf numFmtId="49" fontId="2" fillId="0" borderId="0" xfId="2" applyNumberFormat="1" applyFont="1" applyBorder="1" applyAlignment="1">
      <alignment horizontal="left" vertical="center"/>
    </xf>
    <xf numFmtId="179" fontId="2" fillId="0" borderId="0" xfId="2" applyNumberFormat="1" applyFont="1" applyBorder="1" applyAlignment="1">
      <alignment horizontal="center" vertical="center"/>
    </xf>
    <xf numFmtId="49" fontId="2" fillId="0" borderId="0" xfId="2" applyNumberFormat="1" applyFont="1" applyBorder="1" applyAlignment="1">
      <alignment horizontal="right" vertical="center"/>
    </xf>
    <xf numFmtId="2" fontId="2" fillId="0" borderId="0" xfId="2" applyNumberFormat="1" applyFont="1" applyBorder="1" applyAlignment="1">
      <alignment horizontal="center" vertical="center"/>
    </xf>
    <xf numFmtId="49" fontId="2" fillId="0" borderId="0" xfId="2" applyNumberFormat="1" applyFont="1" applyBorder="1">
      <alignment vertical="center"/>
    </xf>
    <xf numFmtId="180" fontId="43" fillId="3" borderId="1" xfId="2" applyNumberFormat="1" applyFont="1" applyFill="1" applyBorder="1" applyAlignment="1" applyProtection="1">
      <alignment horizontal="center" vertical="center"/>
    </xf>
    <xf numFmtId="180" fontId="2" fillId="3" borderId="1" xfId="2" applyNumberFormat="1" applyFont="1" applyFill="1" applyBorder="1" applyAlignment="1" applyProtection="1">
      <alignment horizontal="center" vertical="center"/>
    </xf>
    <xf numFmtId="0" fontId="2" fillId="0" borderId="0" xfId="2" applyNumberFormat="1" applyFont="1" applyBorder="1" applyAlignment="1">
      <alignment horizontal="center" vertical="center"/>
    </xf>
    <xf numFmtId="178" fontId="2" fillId="0" borderId="0" xfId="2" applyNumberFormat="1" applyFont="1" applyBorder="1" applyAlignment="1">
      <alignment horizontal="right" vertical="center"/>
    </xf>
    <xf numFmtId="49" fontId="2" fillId="0" borderId="0" xfId="2" applyNumberFormat="1" applyFont="1" applyFill="1" applyBorder="1" applyAlignment="1">
      <alignment horizontal="right" vertical="center"/>
    </xf>
    <xf numFmtId="0" fontId="2" fillId="0" borderId="1" xfId="2" applyNumberFormat="1" applyFont="1" applyBorder="1" applyAlignment="1">
      <alignment vertical="center"/>
    </xf>
    <xf numFmtId="178" fontId="2" fillId="0" borderId="2" xfId="2" applyNumberFormat="1" applyFont="1" applyBorder="1" applyAlignment="1">
      <alignment horizontal="right" vertical="center"/>
    </xf>
    <xf numFmtId="0" fontId="4" fillId="0" borderId="0" xfId="2" applyFont="1" applyAlignment="1">
      <alignment horizontal="left" vertical="center"/>
    </xf>
    <xf numFmtId="0" fontId="2" fillId="0" borderId="0" xfId="2" applyFont="1" applyAlignment="1">
      <alignment horizontal="left" vertical="center"/>
    </xf>
    <xf numFmtId="181" fontId="2" fillId="0" borderId="0" xfId="2" applyNumberFormat="1" applyFont="1" applyBorder="1" applyAlignment="1">
      <alignment vertical="center" wrapText="1"/>
    </xf>
    <xf numFmtId="0" fontId="25" fillId="0" borderId="0" xfId="2" applyFont="1" applyAlignment="1">
      <alignment horizontal="left" vertical="center"/>
    </xf>
    <xf numFmtId="0" fontId="2" fillId="0" borderId="0" xfId="2" applyFont="1" applyAlignment="1">
      <alignment vertical="center"/>
    </xf>
    <xf numFmtId="0" fontId="12" fillId="0" borderId="0" xfId="2" applyFont="1" applyBorder="1" applyAlignment="1">
      <alignment horizontal="center" vertical="center"/>
    </xf>
    <xf numFmtId="0" fontId="42" fillId="0" borderId="0" xfId="2" applyFont="1">
      <alignment vertical="center"/>
    </xf>
    <xf numFmtId="0" fontId="22" fillId="0" borderId="6" xfId="2" applyFont="1" applyBorder="1" applyAlignment="1"/>
    <xf numFmtId="181" fontId="2" fillId="0" borderId="0" xfId="2" applyNumberFormat="1" applyFont="1" applyBorder="1" applyAlignment="1">
      <alignment vertical="center"/>
    </xf>
    <xf numFmtId="176" fontId="6" fillId="0" borderId="4" xfId="2" applyNumberFormat="1" applyFont="1" applyBorder="1" applyAlignment="1">
      <alignment horizontal="center" vertical="center"/>
    </xf>
    <xf numFmtId="181" fontId="2" fillId="0" borderId="7" xfId="2" applyNumberFormat="1" applyFont="1" applyBorder="1" applyAlignment="1">
      <alignment horizontal="center" vertical="center"/>
    </xf>
    <xf numFmtId="176" fontId="6" fillId="0" borderId="5" xfId="2" applyNumberFormat="1" applyFont="1" applyBorder="1" applyAlignment="1">
      <alignment horizontal="center" vertical="center"/>
    </xf>
    <xf numFmtId="0" fontId="24" fillId="0" borderId="0" xfId="2" applyFont="1" applyBorder="1" applyAlignment="1">
      <alignment horizontal="left" vertical="center"/>
    </xf>
    <xf numFmtId="176" fontId="6" fillId="0" borderId="1" xfId="2" applyNumberFormat="1" applyFont="1" applyBorder="1" applyAlignment="1">
      <alignment horizontal="center" vertical="center"/>
    </xf>
    <xf numFmtId="183" fontId="6" fillId="0" borderId="1" xfId="2" applyNumberFormat="1" applyFont="1" applyBorder="1" applyAlignment="1">
      <alignment horizontal="center" vertical="center"/>
    </xf>
    <xf numFmtId="0" fontId="2" fillId="0" borderId="0" xfId="1" applyFont="1" applyAlignment="1">
      <alignment horizontal="right"/>
    </xf>
    <xf numFmtId="176" fontId="6" fillId="0" borderId="1" xfId="2" applyNumberFormat="1" applyFont="1" applyFill="1" applyBorder="1" applyAlignment="1">
      <alignment horizontal="center" vertical="center"/>
    </xf>
    <xf numFmtId="183" fontId="6" fillId="0" borderId="1" xfId="2" applyNumberFormat="1" applyFont="1" applyFill="1" applyBorder="1" applyAlignment="1">
      <alignment horizontal="center" vertical="center"/>
    </xf>
    <xf numFmtId="0" fontId="2" fillId="0" borderId="0" xfId="2" applyFont="1" applyBorder="1" applyAlignment="1">
      <alignment vertical="center" wrapText="1"/>
    </xf>
    <xf numFmtId="0" fontId="2" fillId="0" borderId="0" xfId="1" applyFont="1" applyAlignment="1">
      <alignment horizontal="right" vertical="center"/>
    </xf>
    <xf numFmtId="0" fontId="6" fillId="0" borderId="0" xfId="1" applyFont="1"/>
    <xf numFmtId="0" fontId="30" fillId="0" borderId="0" xfId="2" applyFont="1" applyAlignment="1">
      <alignment horizontal="left" vertical="center"/>
    </xf>
    <xf numFmtId="0" fontId="43" fillId="4" borderId="8" xfId="2" applyFont="1" applyFill="1" applyBorder="1" applyAlignment="1" applyProtection="1">
      <alignment horizontal="center" vertical="center"/>
      <protection locked="0"/>
    </xf>
    <xf numFmtId="180" fontId="43" fillId="4" borderId="8" xfId="2" applyNumberFormat="1" applyFont="1" applyFill="1" applyBorder="1" applyAlignment="1" applyProtection="1">
      <alignment horizontal="center" vertical="center"/>
      <protection locked="0"/>
    </xf>
    <xf numFmtId="0" fontId="4" fillId="2" borderId="0" xfId="2" applyFont="1" applyFill="1" applyAlignment="1">
      <alignment horizontal="right" vertical="center"/>
    </xf>
    <xf numFmtId="0" fontId="28" fillId="2" borderId="3" xfId="1" applyFont="1" applyFill="1" applyBorder="1" applyAlignment="1">
      <alignment horizontal="left" vertical="top" wrapText="1"/>
    </xf>
    <xf numFmtId="0" fontId="28" fillId="2" borderId="0" xfId="1" applyFont="1" applyFill="1" applyBorder="1" applyAlignment="1">
      <alignment horizontal="left" vertical="top" wrapText="1"/>
    </xf>
    <xf numFmtId="182" fontId="6" fillId="2" borderId="24" xfId="2" applyNumberFormat="1" applyFont="1" applyFill="1" applyBorder="1" applyAlignment="1">
      <alignment horizontal="center" vertical="center"/>
    </xf>
    <xf numFmtId="0" fontId="10" fillId="2" borderId="12" xfId="1" applyFill="1" applyBorder="1"/>
    <xf numFmtId="182" fontId="6" fillId="2" borderId="31" xfId="2" applyNumberFormat="1" applyFont="1" applyFill="1" applyBorder="1" applyAlignment="1">
      <alignment horizontal="center" vertical="center"/>
    </xf>
    <xf numFmtId="0" fontId="10" fillId="2" borderId="32" xfId="1" applyFill="1" applyBorder="1"/>
    <xf numFmtId="0" fontId="12" fillId="2" borderId="33" xfId="1" applyFont="1" applyFill="1" applyBorder="1" applyAlignment="1">
      <alignment horizontal="left" vertical="top" wrapText="1"/>
    </xf>
    <xf numFmtId="0" fontId="12" fillId="2" borderId="3" xfId="1" applyFont="1" applyFill="1" applyBorder="1" applyAlignment="1">
      <alignment horizontal="left" vertical="top" wrapText="1"/>
    </xf>
    <xf numFmtId="0" fontId="12" fillId="2" borderId="21" xfId="1" applyFont="1" applyFill="1" applyBorder="1" applyAlignment="1">
      <alignment horizontal="left" vertical="top" wrapText="1"/>
    </xf>
    <xf numFmtId="0" fontId="12" fillId="2" borderId="9" xfId="1" applyFont="1" applyFill="1" applyBorder="1" applyAlignment="1">
      <alignment horizontal="left" vertical="top" wrapText="1"/>
    </xf>
    <xf numFmtId="0" fontId="12" fillId="2" borderId="0" xfId="1" applyFont="1" applyFill="1" applyBorder="1" applyAlignment="1">
      <alignment horizontal="left" vertical="top" wrapText="1"/>
    </xf>
    <xf numFmtId="0" fontId="12" fillId="2" borderId="10" xfId="1" applyFont="1" applyFill="1" applyBorder="1" applyAlignment="1">
      <alignment horizontal="left" vertical="top" wrapText="1"/>
    </xf>
    <xf numFmtId="0" fontId="12" fillId="2" borderId="19" xfId="1" applyFont="1" applyFill="1" applyBorder="1" applyAlignment="1">
      <alignment horizontal="left" vertical="top" wrapText="1"/>
    </xf>
    <xf numFmtId="0" fontId="12" fillId="2" borderId="2" xfId="1" applyFont="1" applyFill="1" applyBorder="1" applyAlignment="1">
      <alignment horizontal="left" vertical="top" wrapText="1"/>
    </xf>
    <xf numFmtId="0" fontId="12" fillId="2" borderId="20" xfId="1" applyFont="1" applyFill="1" applyBorder="1" applyAlignment="1">
      <alignment horizontal="left" vertical="top" wrapText="1"/>
    </xf>
    <xf numFmtId="0" fontId="2" fillId="2" borderId="0" xfId="2" applyFont="1" applyFill="1" applyBorder="1" applyAlignment="1">
      <alignment horizontal="right" vertical="center"/>
    </xf>
    <xf numFmtId="0" fontId="26" fillId="2" borderId="0" xfId="2" applyFont="1" applyFill="1" applyAlignment="1">
      <alignment horizontal="center"/>
    </xf>
    <xf numFmtId="0" fontId="12" fillId="2" borderId="1" xfId="2" applyFont="1" applyFill="1" applyBorder="1" applyAlignment="1">
      <alignment horizontal="center" vertical="center" shrinkToFit="1"/>
    </xf>
    <xf numFmtId="0" fontId="12" fillId="2" borderId="24" xfId="2" applyFont="1" applyFill="1" applyBorder="1" applyAlignment="1">
      <alignment horizontal="center" vertical="center" shrinkToFit="1"/>
    </xf>
    <xf numFmtId="181" fontId="2" fillId="2" borderId="25" xfId="2" applyNumberFormat="1" applyFont="1" applyFill="1" applyBorder="1" applyAlignment="1">
      <alignment horizontal="center" vertical="center"/>
    </xf>
    <xf numFmtId="181" fontId="2" fillId="2" borderId="26" xfId="2" applyNumberFormat="1" applyFont="1" applyFill="1" applyBorder="1" applyAlignment="1">
      <alignment horizontal="center" vertical="center"/>
    </xf>
    <xf numFmtId="181" fontId="2" fillId="2" borderId="27" xfId="2" applyNumberFormat="1" applyFont="1" applyFill="1" applyBorder="1" applyAlignment="1">
      <alignment horizontal="center" vertical="center"/>
    </xf>
    <xf numFmtId="181" fontId="2" fillId="2" borderId="28" xfId="2" applyNumberFormat="1" applyFont="1" applyFill="1" applyBorder="1" applyAlignment="1">
      <alignment horizontal="center" vertical="center"/>
    </xf>
    <xf numFmtId="0" fontId="6" fillId="2" borderId="29" xfId="2" applyFont="1" applyFill="1" applyBorder="1" applyAlignment="1">
      <alignment horizontal="center" vertical="center"/>
    </xf>
    <xf numFmtId="0" fontId="10" fillId="2" borderId="30" xfId="1" applyFill="1" applyBorder="1"/>
    <xf numFmtId="0" fontId="2" fillId="2" borderId="0" xfId="2" applyFont="1" applyFill="1" applyBorder="1" applyAlignment="1">
      <alignment horizontal="left" vertical="center"/>
    </xf>
    <xf numFmtId="0" fontId="6" fillId="2" borderId="1" xfId="2" applyFont="1" applyFill="1" applyBorder="1" applyAlignment="1">
      <alignment horizontal="left" vertical="center" shrinkToFit="1"/>
    </xf>
    <xf numFmtId="0" fontId="2" fillId="2" borderId="0" xfId="2" applyFont="1" applyFill="1" applyAlignment="1">
      <alignment horizontal="right" vertical="center"/>
    </xf>
    <xf numFmtId="0" fontId="24" fillId="2" borderId="6" xfId="2" applyFont="1" applyFill="1" applyBorder="1" applyAlignment="1">
      <alignment horizontal="center" vertical="center" shrinkToFit="1"/>
    </xf>
    <xf numFmtId="0" fontId="24" fillId="2" borderId="11" xfId="2" applyFont="1" applyFill="1" applyBorder="1" applyAlignment="1">
      <alignment horizontal="center" vertical="center"/>
    </xf>
    <xf numFmtId="176" fontId="2" fillId="2" borderId="1" xfId="2" applyNumberFormat="1" applyFont="1" applyFill="1" applyBorder="1" applyAlignment="1">
      <alignment horizontal="center" vertical="center"/>
    </xf>
    <xf numFmtId="0" fontId="2" fillId="2" borderId="0" xfId="2" applyFont="1" applyFill="1" applyBorder="1" applyAlignment="1">
      <alignment horizontal="center" vertical="center"/>
    </xf>
    <xf numFmtId="0" fontId="24" fillId="2" borderId="0" xfId="2" applyFont="1" applyFill="1" applyAlignment="1">
      <alignment horizontal="center" vertical="center"/>
    </xf>
    <xf numFmtId="0" fontId="12" fillId="2" borderId="1" xfId="2" applyFont="1" applyFill="1" applyBorder="1" applyAlignment="1">
      <alignment horizontal="center" vertical="center" wrapText="1"/>
    </xf>
    <xf numFmtId="0" fontId="12" fillId="2" borderId="1" xfId="2" applyFont="1" applyFill="1" applyBorder="1" applyAlignment="1">
      <alignment horizontal="center" vertical="center"/>
    </xf>
    <xf numFmtId="176" fontId="2" fillId="3" borderId="1" xfId="2" applyNumberFormat="1" applyFont="1" applyFill="1" applyBorder="1" applyAlignment="1" applyProtection="1">
      <alignment horizontal="center" vertical="center"/>
      <protection locked="0"/>
    </xf>
    <xf numFmtId="0" fontId="21" fillId="2" borderId="4" xfId="2" applyFont="1" applyFill="1" applyBorder="1" applyAlignment="1">
      <alignment horizontal="center" vertical="center"/>
    </xf>
    <xf numFmtId="0" fontId="6" fillId="2" borderId="5" xfId="2" applyFont="1" applyFill="1" applyBorder="1" applyAlignment="1">
      <alignment horizontal="left" vertical="center" shrinkToFit="1"/>
    </xf>
    <xf numFmtId="0" fontId="2" fillId="3" borderId="1" xfId="2" applyFont="1" applyFill="1" applyBorder="1" applyAlignment="1" applyProtection="1">
      <alignment horizontal="center" vertical="center"/>
      <protection locked="0"/>
    </xf>
    <xf numFmtId="0" fontId="2" fillId="2" borderId="22" xfId="2" applyFont="1" applyFill="1" applyBorder="1" applyAlignment="1">
      <alignment horizontal="center" vertical="center"/>
    </xf>
    <xf numFmtId="0" fontId="2" fillId="2" borderId="5" xfId="2" applyFont="1" applyFill="1" applyBorder="1" applyAlignment="1">
      <alignment horizontal="center" vertical="center"/>
    </xf>
    <xf numFmtId="0" fontId="8" fillId="2" borderId="0" xfId="2" applyFont="1" applyFill="1" applyBorder="1" applyAlignment="1">
      <alignment horizontal="center" vertical="center"/>
    </xf>
    <xf numFmtId="0" fontId="9" fillId="2" borderId="0" xfId="2" applyFont="1" applyFill="1" applyBorder="1" applyAlignment="1">
      <alignment horizontal="center" vertical="center"/>
    </xf>
    <xf numFmtId="0" fontId="2" fillId="2" borderId="6" xfId="1" applyFont="1" applyFill="1" applyBorder="1" applyAlignment="1">
      <alignment horizontal="distributed"/>
    </xf>
    <xf numFmtId="0" fontId="2" fillId="3" borderId="6" xfId="2" applyFont="1" applyFill="1" applyBorder="1" applyAlignment="1" applyProtection="1">
      <alignment horizontal="center" vertical="center"/>
      <protection locked="0"/>
    </xf>
    <xf numFmtId="0" fontId="4" fillId="2" borderId="23" xfId="1" applyFont="1" applyFill="1" applyBorder="1" applyAlignment="1">
      <alignment horizontal="distributed"/>
    </xf>
    <xf numFmtId="0" fontId="2" fillId="2" borderId="23" xfId="1" applyFont="1" applyFill="1" applyBorder="1" applyAlignment="1">
      <alignment horizontal="distributed"/>
    </xf>
    <xf numFmtId="0" fontId="15" fillId="3" borderId="23" xfId="2" applyFont="1" applyFill="1" applyBorder="1" applyAlignment="1" applyProtection="1">
      <alignment horizontal="center" vertical="center"/>
      <protection locked="0"/>
    </xf>
    <xf numFmtId="0" fontId="37" fillId="2" borderId="0" xfId="1" applyFont="1" applyFill="1" applyBorder="1" applyAlignment="1">
      <alignment horizontal="center" vertical="top" wrapText="1"/>
    </xf>
    <xf numFmtId="0" fontId="37" fillId="2" borderId="10" xfId="1" applyFont="1" applyFill="1" applyBorder="1" applyAlignment="1">
      <alignment horizontal="center" vertical="top" wrapText="1"/>
    </xf>
    <xf numFmtId="181" fontId="2" fillId="0" borderId="34" xfId="2" applyNumberFormat="1" applyFont="1" applyFill="1" applyBorder="1" applyAlignment="1">
      <alignment horizontal="center" vertical="center"/>
    </xf>
    <xf numFmtId="181" fontId="2" fillId="0" borderId="35" xfId="2" applyNumberFormat="1" applyFont="1" applyFill="1" applyBorder="1" applyAlignment="1">
      <alignment horizontal="center" vertical="center"/>
    </xf>
    <xf numFmtId="181" fontId="2" fillId="0" borderId="36" xfId="2" applyNumberFormat="1" applyFont="1" applyFill="1" applyBorder="1" applyAlignment="1">
      <alignment horizontal="center" vertical="center"/>
    </xf>
    <xf numFmtId="181" fontId="2" fillId="0" borderId="37" xfId="2" applyNumberFormat="1" applyFont="1" applyFill="1" applyBorder="1" applyAlignment="1">
      <alignment horizontal="center" vertical="center"/>
    </xf>
    <xf numFmtId="0" fontId="21" fillId="2" borderId="10" xfId="2" applyFont="1" applyFill="1" applyBorder="1" applyAlignment="1">
      <alignment horizontal="left" vertical="center"/>
    </xf>
    <xf numFmtId="0" fontId="2" fillId="2" borderId="16" xfId="2" applyFont="1" applyFill="1" applyBorder="1" applyAlignment="1">
      <alignment horizontal="left" vertical="center"/>
    </xf>
    <xf numFmtId="0" fontId="16" fillId="0" borderId="16" xfId="1" applyFont="1" applyFill="1" applyBorder="1" applyAlignment="1">
      <alignment horizontal="left" vertical="top" wrapText="1"/>
    </xf>
    <xf numFmtId="0" fontId="16" fillId="0" borderId="0" xfId="1" applyFont="1" applyFill="1" applyBorder="1" applyAlignment="1">
      <alignment horizontal="left" vertical="top" wrapText="1"/>
    </xf>
    <xf numFmtId="0" fontId="16" fillId="0" borderId="11" xfId="1" applyFont="1" applyFill="1" applyBorder="1" applyAlignment="1">
      <alignment horizontal="left" vertical="top" wrapText="1"/>
    </xf>
    <xf numFmtId="0" fontId="16" fillId="0" borderId="17" xfId="1" applyFont="1" applyFill="1" applyBorder="1" applyAlignment="1">
      <alignment horizontal="left" vertical="top" wrapText="1"/>
    </xf>
    <xf numFmtId="0" fontId="16" fillId="0" borderId="6" xfId="1" applyFont="1" applyFill="1" applyBorder="1" applyAlignment="1">
      <alignment horizontal="left" vertical="top" wrapText="1"/>
    </xf>
    <xf numFmtId="0" fontId="16" fillId="0" borderId="18" xfId="1" applyFont="1" applyFill="1" applyBorder="1" applyAlignment="1">
      <alignment horizontal="left" vertical="top" wrapText="1"/>
    </xf>
    <xf numFmtId="0" fontId="16" fillId="2" borderId="22" xfId="2" applyFont="1" applyFill="1" applyBorder="1" applyAlignment="1">
      <alignment horizontal="center" vertical="center" shrinkToFit="1"/>
    </xf>
    <xf numFmtId="0" fontId="16" fillId="2" borderId="13" xfId="2" applyFont="1" applyFill="1" applyBorder="1" applyAlignment="1">
      <alignment horizontal="center" vertical="center" shrinkToFit="1"/>
    </xf>
    <xf numFmtId="0" fontId="16" fillId="2" borderId="5" xfId="2" applyFont="1" applyFill="1" applyBorder="1" applyAlignment="1">
      <alignment horizontal="center" vertical="center" shrinkToFit="1"/>
    </xf>
    <xf numFmtId="0" fontId="16" fillId="2" borderId="17" xfId="2" applyFont="1" applyFill="1" applyBorder="1" applyAlignment="1">
      <alignment horizontal="center" vertical="center" shrinkToFit="1"/>
    </xf>
    <xf numFmtId="0" fontId="2" fillId="2" borderId="0" xfId="2" applyFont="1" applyFill="1" applyBorder="1" applyAlignment="1">
      <alignment horizontal="left"/>
    </xf>
    <xf numFmtId="0" fontId="44" fillId="2" borderId="0" xfId="2" applyFont="1" applyFill="1" applyBorder="1" applyAlignment="1">
      <alignment horizontal="center" vertical="center"/>
    </xf>
    <xf numFmtId="0" fontId="44" fillId="2" borderId="11" xfId="2" applyFont="1" applyFill="1" applyBorder="1" applyAlignment="1">
      <alignment horizontal="center" vertical="center"/>
    </xf>
    <xf numFmtId="0" fontId="16" fillId="0" borderId="22" xfId="2" applyFont="1" applyFill="1" applyBorder="1" applyAlignment="1">
      <alignment horizontal="center" vertical="center" shrinkToFit="1"/>
    </xf>
    <xf numFmtId="0" fontId="16" fillId="0" borderId="38" xfId="2" applyFont="1" applyFill="1" applyBorder="1" applyAlignment="1">
      <alignment horizontal="center" vertical="center" shrinkToFit="1"/>
    </xf>
    <xf numFmtId="0" fontId="16" fillId="0" borderId="5" xfId="2" applyFont="1" applyFill="1" applyBorder="1" applyAlignment="1">
      <alignment horizontal="center" vertical="center" shrinkToFit="1"/>
    </xf>
    <xf numFmtId="0" fontId="16" fillId="0" borderId="39" xfId="2" applyFont="1" applyFill="1" applyBorder="1" applyAlignment="1">
      <alignment horizontal="center" vertical="center" shrinkToFit="1"/>
    </xf>
    <xf numFmtId="0" fontId="6" fillId="5" borderId="9" xfId="2" applyFont="1" applyFill="1" applyBorder="1" applyAlignment="1">
      <alignment horizontal="left" vertical="center" shrinkToFit="1"/>
    </xf>
    <xf numFmtId="0" fontId="6" fillId="5" borderId="0" xfId="2" applyFont="1" applyFill="1" applyBorder="1" applyAlignment="1">
      <alignment horizontal="left" vertical="center" shrinkToFit="1"/>
    </xf>
    <xf numFmtId="0" fontId="6" fillId="5" borderId="10" xfId="2" applyFont="1" applyFill="1" applyBorder="1" applyAlignment="1">
      <alignment horizontal="left" vertical="center" shrinkToFit="1"/>
    </xf>
    <xf numFmtId="0" fontId="2" fillId="5" borderId="16" xfId="2" applyFont="1" applyFill="1" applyBorder="1" applyAlignment="1">
      <alignment horizontal="left" vertical="center"/>
    </xf>
    <xf numFmtId="0" fontId="2" fillId="5" borderId="0" xfId="2" applyFont="1" applyFill="1" applyBorder="1" applyAlignment="1">
      <alignment horizontal="left" vertical="center"/>
    </xf>
    <xf numFmtId="0" fontId="16" fillId="5" borderId="22" xfId="2" applyFont="1" applyFill="1" applyBorder="1" applyAlignment="1">
      <alignment horizontal="center" vertical="center" shrinkToFit="1"/>
    </xf>
    <xf numFmtId="0" fontId="16" fillId="5" borderId="13" xfId="2" applyFont="1" applyFill="1" applyBorder="1" applyAlignment="1">
      <alignment horizontal="center" vertical="center" shrinkToFit="1"/>
    </xf>
    <xf numFmtId="0" fontId="16" fillId="5" borderId="5" xfId="2" applyFont="1" applyFill="1" applyBorder="1" applyAlignment="1">
      <alignment horizontal="center" vertical="center" shrinkToFit="1"/>
    </xf>
    <xf numFmtId="0" fontId="16" fillId="5" borderId="17" xfId="2" applyFont="1" applyFill="1" applyBorder="1" applyAlignment="1">
      <alignment horizontal="center" vertical="center" shrinkToFit="1"/>
    </xf>
    <xf numFmtId="0" fontId="2" fillId="5" borderId="0" xfId="2" applyFont="1" applyFill="1" applyBorder="1" applyAlignment="1">
      <alignment horizontal="left"/>
    </xf>
    <xf numFmtId="0" fontId="44" fillId="5" borderId="0" xfId="2" applyFont="1" applyFill="1" applyBorder="1" applyAlignment="1">
      <alignment horizontal="center" vertical="center"/>
    </xf>
    <xf numFmtId="0" fontId="16" fillId="2" borderId="38" xfId="2" applyFont="1" applyFill="1" applyBorder="1" applyAlignment="1">
      <alignment horizontal="center" vertical="center" shrinkToFit="1"/>
    </xf>
    <xf numFmtId="0" fontId="16" fillId="2" borderId="39" xfId="2" applyFont="1" applyFill="1" applyBorder="1" applyAlignment="1">
      <alignment horizontal="center" vertical="center" shrinkToFit="1"/>
    </xf>
    <xf numFmtId="0" fontId="21" fillId="5" borderId="40" xfId="2" applyFont="1" applyFill="1" applyBorder="1" applyAlignment="1">
      <alignment horizontal="left" vertical="center"/>
    </xf>
    <xf numFmtId="0" fontId="2" fillId="5" borderId="0" xfId="2" applyFont="1" applyFill="1" applyBorder="1" applyAlignment="1">
      <alignment horizontal="right" vertical="center"/>
    </xf>
    <xf numFmtId="0" fontId="6" fillId="2" borderId="9" xfId="2" applyFont="1" applyFill="1" applyBorder="1" applyAlignment="1">
      <alignment horizontal="left" vertical="center" shrinkToFit="1"/>
    </xf>
    <xf numFmtId="0" fontId="6" fillId="2" borderId="0" xfId="2" applyFont="1" applyFill="1" applyBorder="1" applyAlignment="1">
      <alignment horizontal="left" vertical="center" shrinkToFit="1"/>
    </xf>
    <xf numFmtId="0" fontId="6" fillId="2" borderId="10" xfId="2" applyFont="1" applyFill="1" applyBorder="1" applyAlignment="1">
      <alignment horizontal="left" vertical="center" shrinkToFit="1"/>
    </xf>
    <xf numFmtId="0" fontId="21" fillId="2" borderId="40" xfId="2" applyFont="1" applyFill="1" applyBorder="1" applyAlignment="1">
      <alignment horizontal="left" vertical="center"/>
    </xf>
    <xf numFmtId="0" fontId="44" fillId="2" borderId="10" xfId="2" applyFont="1" applyFill="1" applyBorder="1" applyAlignment="1">
      <alignment horizontal="center" vertical="center"/>
    </xf>
    <xf numFmtId="183" fontId="2" fillId="2" borderId="1" xfId="2" applyNumberFormat="1" applyFont="1" applyFill="1" applyBorder="1" applyAlignment="1">
      <alignment horizontal="center" vertical="center"/>
    </xf>
    <xf numFmtId="182" fontId="2" fillId="2" borderId="24" xfId="2" applyNumberFormat="1" applyFont="1" applyFill="1" applyBorder="1" applyAlignment="1">
      <alignment horizontal="center" vertical="center"/>
    </xf>
    <xf numFmtId="0" fontId="10" fillId="2" borderId="12" xfId="1" applyFont="1" applyFill="1" applyBorder="1"/>
    <xf numFmtId="0" fontId="2" fillId="2" borderId="16" xfId="2" applyFont="1" applyFill="1" applyBorder="1" applyAlignment="1">
      <alignment horizontal="center" vertical="center" shrinkToFit="1"/>
    </xf>
    <xf numFmtId="0" fontId="2" fillId="2" borderId="0" xfId="2" applyFont="1" applyFill="1" applyBorder="1" applyAlignment="1">
      <alignment horizontal="center" vertical="center" shrinkToFit="1"/>
    </xf>
    <xf numFmtId="0" fontId="24" fillId="2" borderId="0" xfId="2" applyFont="1" applyFill="1" applyBorder="1" applyAlignment="1">
      <alignment horizontal="center" vertical="center"/>
    </xf>
    <xf numFmtId="0" fontId="2" fillId="2" borderId="29" xfId="2" applyFont="1" applyFill="1" applyBorder="1" applyAlignment="1">
      <alignment horizontal="center" vertical="center"/>
    </xf>
    <xf numFmtId="0" fontId="10" fillId="2" borderId="30" xfId="1" applyFont="1" applyFill="1" applyBorder="1"/>
    <xf numFmtId="176" fontId="2" fillId="2" borderId="5" xfId="2" applyNumberFormat="1" applyFont="1" applyFill="1" applyBorder="1" applyAlignment="1">
      <alignment horizontal="center" vertical="center"/>
    </xf>
    <xf numFmtId="182" fontId="2" fillId="2" borderId="31" xfId="2" applyNumberFormat="1" applyFont="1" applyFill="1" applyBorder="1" applyAlignment="1">
      <alignment horizontal="center" vertical="center"/>
    </xf>
    <xf numFmtId="0" fontId="10" fillId="2" borderId="32" xfId="1" applyFont="1" applyFill="1" applyBorder="1"/>
    <xf numFmtId="0" fontId="16" fillId="2" borderId="1" xfId="2" applyFont="1" applyFill="1" applyBorder="1" applyAlignment="1">
      <alignment horizontal="center" vertical="center" wrapText="1"/>
    </xf>
    <xf numFmtId="0" fontId="16" fillId="2" borderId="1" xfId="2" applyFont="1" applyFill="1" applyBorder="1" applyAlignment="1">
      <alignment horizontal="center" vertical="center"/>
    </xf>
    <xf numFmtId="176" fontId="2" fillId="0" borderId="1" xfId="2" applyNumberFormat="1" applyFont="1" applyFill="1" applyBorder="1" applyAlignment="1" applyProtection="1">
      <alignment horizontal="center" vertical="center"/>
      <protection locked="0"/>
    </xf>
    <xf numFmtId="176" fontId="2" fillId="2" borderId="4" xfId="2" applyNumberFormat="1" applyFont="1" applyFill="1" applyBorder="1" applyAlignment="1">
      <alignment horizontal="center" vertical="center"/>
    </xf>
    <xf numFmtId="0" fontId="16" fillId="2" borderId="24" xfId="2" applyFont="1" applyFill="1" applyBorder="1" applyAlignment="1">
      <alignment horizontal="center" vertical="center"/>
    </xf>
    <xf numFmtId="176" fontId="2" fillId="4" borderId="47" xfId="2" applyNumberFormat="1" applyFont="1" applyFill="1" applyBorder="1" applyAlignment="1" applyProtection="1">
      <alignment horizontal="center" vertical="center"/>
      <protection locked="0"/>
    </xf>
    <xf numFmtId="0" fontId="24" fillId="2" borderId="0" xfId="2" applyFont="1" applyFill="1" applyBorder="1" applyAlignment="1">
      <alignment horizontal="center" vertical="center" shrinkToFit="1"/>
    </xf>
    <xf numFmtId="176" fontId="2" fillId="4" borderId="48" xfId="2" applyNumberFormat="1" applyFont="1" applyFill="1" applyBorder="1" applyAlignment="1" applyProtection="1">
      <alignment horizontal="center" vertical="center"/>
      <protection locked="0"/>
    </xf>
    <xf numFmtId="0" fontId="16" fillId="2" borderId="13" xfId="2" applyFont="1" applyFill="1" applyBorder="1" applyAlignment="1">
      <alignment horizontal="center" vertical="center" wrapText="1"/>
    </xf>
    <xf numFmtId="0" fontId="16" fillId="2" borderId="14" xfId="2" applyFont="1" applyFill="1" applyBorder="1" applyAlignment="1">
      <alignment horizontal="center" vertical="center" wrapText="1"/>
    </xf>
    <xf numFmtId="0" fontId="16" fillId="2" borderId="17" xfId="2" applyFont="1" applyFill="1" applyBorder="1" applyAlignment="1">
      <alignment horizontal="center" vertical="center" wrapText="1"/>
    </xf>
    <xf numFmtId="0" fontId="16" fillId="2" borderId="6" xfId="2" applyFont="1" applyFill="1" applyBorder="1" applyAlignment="1">
      <alignment horizontal="center" vertical="center" wrapText="1"/>
    </xf>
    <xf numFmtId="176" fontId="2" fillId="4" borderId="46" xfId="2" applyNumberFormat="1" applyFont="1" applyFill="1" applyBorder="1" applyAlignment="1" applyProtection="1">
      <alignment horizontal="center" vertical="center"/>
      <protection locked="0"/>
    </xf>
    <xf numFmtId="0" fontId="6" fillId="2" borderId="17" xfId="2" applyFont="1" applyFill="1" applyBorder="1" applyAlignment="1">
      <alignment horizontal="left" vertical="center" shrinkToFit="1"/>
    </xf>
    <xf numFmtId="0" fontId="6" fillId="2" borderId="18" xfId="2" applyFont="1" applyFill="1" applyBorder="1" applyAlignment="1">
      <alignment horizontal="left" vertical="center" shrinkToFit="1"/>
    </xf>
    <xf numFmtId="0" fontId="6" fillId="2" borderId="24" xfId="2" applyFont="1" applyFill="1" applyBorder="1" applyAlignment="1">
      <alignment horizontal="left" vertical="center" shrinkToFit="1"/>
    </xf>
    <xf numFmtId="0" fontId="6" fillId="2" borderId="12" xfId="2" applyFont="1" applyFill="1" applyBorder="1" applyAlignment="1">
      <alignment horizontal="left" vertical="center" shrinkToFit="1"/>
    </xf>
    <xf numFmtId="0" fontId="12" fillId="2" borderId="24" xfId="2" applyFont="1" applyFill="1" applyBorder="1" applyAlignment="1">
      <alignment horizontal="center" vertical="center"/>
    </xf>
    <xf numFmtId="0" fontId="2" fillId="4" borderId="41" xfId="2" applyFont="1" applyFill="1" applyBorder="1" applyAlignment="1" applyProtection="1">
      <alignment horizontal="center" vertical="center"/>
      <protection locked="0"/>
    </xf>
    <xf numFmtId="0" fontId="2" fillId="4" borderId="42" xfId="2" applyFont="1" applyFill="1" applyBorder="1" applyAlignment="1" applyProtection="1">
      <alignment horizontal="center" vertical="center"/>
      <protection locked="0"/>
    </xf>
    <xf numFmtId="0" fontId="2" fillId="4" borderId="43" xfId="2" applyFont="1" applyFill="1" applyBorder="1" applyAlignment="1" applyProtection="1">
      <alignment horizontal="center" vertical="center"/>
      <protection locked="0"/>
    </xf>
    <xf numFmtId="0" fontId="2" fillId="4" borderId="44" xfId="2" applyFont="1" applyFill="1" applyBorder="1" applyAlignment="1" applyProtection="1">
      <alignment horizontal="center" vertical="center"/>
      <protection locked="0"/>
    </xf>
    <xf numFmtId="0" fontId="2" fillId="4" borderId="4" xfId="2" applyFont="1" applyFill="1" applyBorder="1" applyAlignment="1" applyProtection="1">
      <alignment horizontal="center" vertical="center"/>
      <protection locked="0"/>
    </xf>
    <xf numFmtId="0" fontId="2" fillId="4" borderId="45" xfId="2" applyFont="1" applyFill="1" applyBorder="1" applyAlignment="1" applyProtection="1">
      <alignment horizontal="center" vertical="center"/>
      <protection locked="0"/>
    </xf>
    <xf numFmtId="0" fontId="21" fillId="2" borderId="29" xfId="2" applyFont="1" applyFill="1" applyBorder="1" applyAlignment="1">
      <alignment horizontal="center" vertical="center"/>
    </xf>
    <xf numFmtId="0" fontId="21" fillId="2" borderId="30" xfId="2" applyFont="1" applyFill="1" applyBorder="1" applyAlignment="1">
      <alignment horizontal="center" vertical="center"/>
    </xf>
    <xf numFmtId="0" fontId="2" fillId="2" borderId="2" xfId="2" applyFont="1" applyFill="1" applyBorder="1" applyAlignment="1">
      <alignment horizontal="right" vertical="center"/>
    </xf>
    <xf numFmtId="0" fontId="20" fillId="0" borderId="22" xfId="2" applyFont="1" applyFill="1" applyBorder="1" applyAlignment="1">
      <alignment horizontal="center" vertical="center" shrinkToFit="1"/>
    </xf>
    <xf numFmtId="0" fontId="12" fillId="0" borderId="22" xfId="2" applyFont="1" applyFill="1" applyBorder="1" applyAlignment="1">
      <alignment horizontal="center" vertical="center" shrinkToFit="1"/>
    </xf>
    <xf numFmtId="0" fontId="12" fillId="0" borderId="13" xfId="2" applyFont="1" applyFill="1" applyBorder="1" applyAlignment="1">
      <alignment horizontal="center" vertical="center" shrinkToFit="1"/>
    </xf>
    <xf numFmtId="0" fontId="12" fillId="0" borderId="5" xfId="2" applyFont="1" applyFill="1" applyBorder="1" applyAlignment="1">
      <alignment horizontal="center" vertical="center" shrinkToFit="1"/>
    </xf>
    <xf numFmtId="0" fontId="12" fillId="0" borderId="17" xfId="2" applyFont="1" applyFill="1" applyBorder="1" applyAlignment="1">
      <alignment horizontal="center" vertical="center" shrinkToFit="1"/>
    </xf>
    <xf numFmtId="0" fontId="2" fillId="0" borderId="10" xfId="2" applyFont="1" applyFill="1" applyBorder="1" applyAlignment="1">
      <alignment horizontal="left"/>
    </xf>
    <xf numFmtId="0" fontId="2" fillId="4" borderId="6" xfId="2" applyFont="1" applyFill="1" applyBorder="1" applyAlignment="1" applyProtection="1">
      <alignment horizontal="center" vertical="center"/>
      <protection locked="0"/>
    </xf>
    <xf numFmtId="0" fontId="15" fillId="4" borderId="23" xfId="2" applyFont="1" applyFill="1" applyBorder="1" applyAlignment="1" applyProtection="1">
      <alignment horizontal="center" vertical="center"/>
      <protection locked="0"/>
    </xf>
    <xf numFmtId="0" fontId="2" fillId="0" borderId="0" xfId="2" applyFont="1" applyFill="1" applyBorder="1" applyAlignment="1">
      <alignment horizontal="center" vertical="center" shrinkToFit="1"/>
    </xf>
    <xf numFmtId="0" fontId="2" fillId="0" borderId="10" xfId="2" applyFont="1" applyFill="1" applyBorder="1" applyAlignment="1">
      <alignment horizontal="center" vertical="center" shrinkToFit="1"/>
    </xf>
    <xf numFmtId="0" fontId="29" fillId="0" borderId="3" xfId="1" applyFont="1" applyBorder="1" applyAlignment="1">
      <alignment horizontal="left" vertical="top" wrapText="1"/>
    </xf>
    <xf numFmtId="0" fontId="28" fillId="0" borderId="3" xfId="1" applyFont="1" applyBorder="1" applyAlignment="1">
      <alignment horizontal="left" vertical="top" wrapText="1"/>
    </xf>
    <xf numFmtId="0" fontId="28" fillId="0" borderId="0" xfId="1" applyFont="1" applyBorder="1" applyAlignment="1">
      <alignment horizontal="left" vertical="top" wrapText="1"/>
    </xf>
    <xf numFmtId="182" fontId="6" fillId="0" borderId="24" xfId="2" applyNumberFormat="1" applyFont="1" applyBorder="1" applyAlignment="1">
      <alignment horizontal="center" vertical="center"/>
    </xf>
    <xf numFmtId="0" fontId="10" fillId="0" borderId="12" xfId="1" applyBorder="1"/>
    <xf numFmtId="182" fontId="6" fillId="0" borderId="24" xfId="2" applyNumberFormat="1" applyFont="1" applyFill="1" applyBorder="1" applyAlignment="1">
      <alignment horizontal="center" vertical="center"/>
    </xf>
    <xf numFmtId="182" fontId="6" fillId="0" borderId="31" xfId="2" applyNumberFormat="1" applyFont="1" applyBorder="1" applyAlignment="1">
      <alignment horizontal="center" vertical="center"/>
    </xf>
    <xf numFmtId="0" fontId="10" fillId="0" borderId="32" xfId="1" applyBorder="1"/>
    <xf numFmtId="0" fontId="12" fillId="0" borderId="33" xfId="1" applyFont="1" applyBorder="1" applyAlignment="1">
      <alignment horizontal="left" vertical="top" wrapText="1"/>
    </xf>
    <xf numFmtId="0" fontId="12" fillId="0" borderId="3" xfId="1" applyFont="1" applyBorder="1" applyAlignment="1">
      <alignment horizontal="left" vertical="top" wrapText="1"/>
    </xf>
    <xf numFmtId="0" fontId="12" fillId="0" borderId="21" xfId="1" applyFont="1" applyBorder="1" applyAlignment="1">
      <alignment horizontal="left" vertical="top" wrapText="1"/>
    </xf>
    <xf numFmtId="0" fontId="12" fillId="0" borderId="9" xfId="1" applyFont="1" applyBorder="1" applyAlignment="1">
      <alignment horizontal="left" vertical="top" wrapText="1"/>
    </xf>
    <xf numFmtId="0" fontId="12" fillId="0" borderId="0" xfId="1" applyFont="1" applyBorder="1" applyAlignment="1">
      <alignment horizontal="left" vertical="top" wrapText="1"/>
    </xf>
    <xf numFmtId="0" fontId="12" fillId="0" borderId="10" xfId="1" applyFont="1" applyBorder="1" applyAlignment="1">
      <alignment horizontal="left" vertical="top" wrapText="1"/>
    </xf>
    <xf numFmtId="0" fontId="12" fillId="0" borderId="19" xfId="1" applyFont="1" applyBorder="1" applyAlignment="1">
      <alignment horizontal="left" vertical="top" wrapText="1"/>
    </xf>
    <xf numFmtId="0" fontId="12" fillId="0" borderId="2" xfId="1" applyFont="1" applyBorder="1" applyAlignment="1">
      <alignment horizontal="left" vertical="top" wrapText="1"/>
    </xf>
    <xf numFmtId="0" fontId="12" fillId="0" borderId="20" xfId="1" applyFont="1" applyBorder="1" applyAlignment="1">
      <alignment horizontal="left" vertical="top" wrapText="1"/>
    </xf>
    <xf numFmtId="0" fontId="2" fillId="0" borderId="0" xfId="2" applyFont="1" applyBorder="1" applyAlignment="1">
      <alignment horizontal="right" vertical="center"/>
    </xf>
    <xf numFmtId="0" fontId="26" fillId="0" borderId="0" xfId="2" applyFont="1" applyAlignment="1">
      <alignment horizontal="center"/>
    </xf>
    <xf numFmtId="0" fontId="12" fillId="0" borderId="1" xfId="2" applyFont="1" applyBorder="1" applyAlignment="1">
      <alignment horizontal="center" vertical="center" shrinkToFit="1"/>
    </xf>
    <xf numFmtId="0" fontId="12" fillId="0" borderId="24" xfId="2" applyFont="1" applyBorder="1" applyAlignment="1">
      <alignment horizontal="center" vertical="center" shrinkToFit="1"/>
    </xf>
    <xf numFmtId="181" fontId="2" fillId="0" borderId="25" xfId="2" applyNumberFormat="1" applyFont="1" applyBorder="1" applyAlignment="1">
      <alignment horizontal="center" vertical="center"/>
    </xf>
    <xf numFmtId="181" fontId="2" fillId="0" borderId="26" xfId="2" applyNumberFormat="1" applyFont="1" applyBorder="1" applyAlignment="1">
      <alignment horizontal="center" vertical="center"/>
    </xf>
    <xf numFmtId="181" fontId="2" fillId="0" borderId="27" xfId="2" applyNumberFormat="1" applyFont="1" applyBorder="1" applyAlignment="1">
      <alignment horizontal="center" vertical="center"/>
    </xf>
    <xf numFmtId="181" fontId="2" fillId="0" borderId="28" xfId="2" applyNumberFormat="1" applyFont="1" applyBorder="1" applyAlignment="1">
      <alignment horizontal="center" vertical="center"/>
    </xf>
    <xf numFmtId="0" fontId="6" fillId="0" borderId="29" xfId="2" applyFont="1" applyBorder="1" applyAlignment="1">
      <alignment horizontal="center" vertical="center"/>
    </xf>
    <xf numFmtId="0" fontId="10" fillId="0" borderId="30" xfId="1" applyBorder="1"/>
    <xf numFmtId="0" fontId="2" fillId="0" borderId="0" xfId="2" applyFont="1" applyBorder="1" applyAlignment="1">
      <alignment horizontal="left" vertical="center"/>
    </xf>
    <xf numFmtId="0" fontId="6" fillId="0" borderId="1" xfId="2" applyFont="1" applyBorder="1" applyAlignment="1">
      <alignment horizontal="left" vertical="center" shrinkToFit="1"/>
    </xf>
    <xf numFmtId="0" fontId="2" fillId="0" borderId="0" xfId="2" applyFont="1" applyAlignment="1">
      <alignment horizontal="right" vertical="center"/>
    </xf>
    <xf numFmtId="0" fontId="24" fillId="0" borderId="6" xfId="2" applyFont="1" applyBorder="1" applyAlignment="1">
      <alignment horizontal="center" vertical="center" shrinkToFit="1"/>
    </xf>
    <xf numFmtId="0" fontId="24" fillId="0" borderId="11" xfId="2" applyFont="1" applyBorder="1" applyAlignment="1">
      <alignment horizontal="center" vertical="center"/>
    </xf>
    <xf numFmtId="176" fontId="2" fillId="0" borderId="1" xfId="2" applyNumberFormat="1" applyFont="1" applyBorder="1" applyAlignment="1">
      <alignment horizontal="center" vertical="center"/>
    </xf>
    <xf numFmtId="0" fontId="2" fillId="0" borderId="0" xfId="2" applyFont="1" applyBorder="1" applyAlignment="1">
      <alignment horizontal="center" vertical="center"/>
    </xf>
    <xf numFmtId="0" fontId="24" fillId="0" borderId="0" xfId="2" applyFont="1" applyAlignment="1">
      <alignment horizontal="center" vertical="center"/>
    </xf>
    <xf numFmtId="0" fontId="12" fillId="0" borderId="1" xfId="2" applyFont="1" applyBorder="1" applyAlignment="1">
      <alignment horizontal="center" vertical="center" wrapText="1"/>
    </xf>
    <xf numFmtId="0" fontId="12" fillId="0" borderId="1" xfId="2" applyFont="1" applyBorder="1" applyAlignment="1">
      <alignment horizontal="center" vertical="center"/>
    </xf>
    <xf numFmtId="176" fontId="43" fillId="3" borderId="1" xfId="2" applyNumberFormat="1" applyFont="1" applyFill="1" applyBorder="1" applyAlignment="1" applyProtection="1">
      <alignment horizontal="center" vertical="center"/>
    </xf>
    <xf numFmtId="0" fontId="21" fillId="0" borderId="4" xfId="2" applyFont="1" applyBorder="1" applyAlignment="1">
      <alignment horizontal="center" vertical="center"/>
    </xf>
    <xf numFmtId="0" fontId="6" fillId="0" borderId="5" xfId="2" applyFont="1" applyBorder="1" applyAlignment="1">
      <alignment horizontal="left" vertical="center" shrinkToFit="1"/>
    </xf>
    <xf numFmtId="0" fontId="43" fillId="3" borderId="1" xfId="2" applyFont="1" applyFill="1" applyBorder="1" applyAlignment="1" applyProtection="1">
      <alignment horizontal="center" vertical="center"/>
    </xf>
    <xf numFmtId="0" fontId="2" fillId="0" borderId="22" xfId="2" applyFont="1" applyBorder="1" applyAlignment="1">
      <alignment horizontal="center" vertical="center"/>
    </xf>
    <xf numFmtId="0" fontId="2" fillId="0" borderId="5" xfId="2" applyFont="1" applyBorder="1" applyAlignment="1">
      <alignment horizontal="center" vertical="center"/>
    </xf>
    <xf numFmtId="0" fontId="8" fillId="0" borderId="0" xfId="2" applyFont="1" applyBorder="1" applyAlignment="1">
      <alignment horizontal="center" vertical="center"/>
    </xf>
    <xf numFmtId="0" fontId="9" fillId="0" borderId="0" xfId="2" applyFont="1" applyBorder="1" applyAlignment="1">
      <alignment horizontal="center" vertical="center"/>
    </xf>
    <xf numFmtId="0" fontId="2" fillId="0" borderId="6" xfId="1" applyFont="1" applyBorder="1" applyAlignment="1">
      <alignment horizontal="distributed"/>
    </xf>
    <xf numFmtId="0" fontId="45" fillId="3" borderId="6" xfId="2" applyFont="1" applyFill="1" applyBorder="1" applyAlignment="1" applyProtection="1">
      <alignment horizontal="center" vertical="center"/>
    </xf>
    <xf numFmtId="0" fontId="43" fillId="3" borderId="6" xfId="2" applyFont="1" applyFill="1" applyBorder="1" applyAlignment="1" applyProtection="1">
      <alignment horizontal="center" vertical="center"/>
    </xf>
    <xf numFmtId="0" fontId="4" fillId="0" borderId="23" xfId="1" applyFont="1" applyBorder="1" applyAlignment="1">
      <alignment horizontal="distributed"/>
    </xf>
    <xf numFmtId="0" fontId="2" fillId="0" borderId="23" xfId="1" applyFont="1" applyBorder="1" applyAlignment="1">
      <alignment horizontal="distributed"/>
    </xf>
    <xf numFmtId="0" fontId="39" fillId="3" borderId="23" xfId="2" applyFont="1" applyFill="1" applyBorder="1" applyAlignment="1" applyProtection="1">
      <alignment horizontal="center" vertical="center"/>
    </xf>
    <xf numFmtId="0" fontId="15" fillId="3" borderId="23" xfId="2" applyFont="1" applyFill="1" applyBorder="1" applyAlignment="1" applyProtection="1">
      <alignment horizontal="center" vertical="center"/>
    </xf>
    <xf numFmtId="176" fontId="43" fillId="4" borderId="47" xfId="2" applyNumberFormat="1" applyFont="1" applyFill="1" applyBorder="1" applyAlignment="1" applyProtection="1">
      <alignment horizontal="center" vertical="center"/>
      <protection locked="0"/>
    </xf>
    <xf numFmtId="176" fontId="43" fillId="4" borderId="48" xfId="2" applyNumberFormat="1" applyFont="1" applyFill="1" applyBorder="1" applyAlignment="1" applyProtection="1">
      <alignment horizontal="center" vertical="center"/>
      <protection locked="0"/>
    </xf>
    <xf numFmtId="176" fontId="43" fillId="4" borderId="46" xfId="2" applyNumberFormat="1" applyFont="1" applyFill="1" applyBorder="1" applyAlignment="1" applyProtection="1">
      <alignment horizontal="center" vertical="center"/>
      <protection locked="0"/>
    </xf>
    <xf numFmtId="0" fontId="43" fillId="4" borderId="41" xfId="2" applyFont="1" applyFill="1" applyBorder="1" applyAlignment="1" applyProtection="1">
      <alignment horizontal="center" vertical="center"/>
      <protection locked="0"/>
    </xf>
    <xf numFmtId="0" fontId="43" fillId="4" borderId="42" xfId="2" applyFont="1" applyFill="1" applyBorder="1" applyAlignment="1" applyProtection="1">
      <alignment horizontal="center" vertical="center"/>
      <protection locked="0"/>
    </xf>
    <xf numFmtId="0" fontId="43" fillId="4" borderId="43" xfId="2" applyFont="1" applyFill="1" applyBorder="1" applyAlignment="1" applyProtection="1">
      <alignment horizontal="center" vertical="center"/>
      <protection locked="0"/>
    </xf>
    <xf numFmtId="0" fontId="43" fillId="4" borderId="44" xfId="2" applyFont="1" applyFill="1" applyBorder="1" applyAlignment="1" applyProtection="1">
      <alignment horizontal="center" vertical="center"/>
      <protection locked="0"/>
    </xf>
    <xf numFmtId="0" fontId="43" fillId="4" borderId="4" xfId="2" applyFont="1" applyFill="1" applyBorder="1" applyAlignment="1" applyProtection="1">
      <alignment horizontal="center" vertical="center"/>
      <protection locked="0"/>
    </xf>
    <xf numFmtId="0" fontId="43" fillId="4" borderId="45" xfId="2" applyFont="1" applyFill="1" applyBorder="1" applyAlignment="1" applyProtection="1">
      <alignment horizontal="center" vertical="center"/>
      <protection locked="0"/>
    </xf>
  </cellXfs>
  <cellStyles count="3">
    <cellStyle name="標準" xfId="0" builtinId="0"/>
    <cellStyle name="標準 2" xfId="1"/>
    <cellStyle name="標準_H17.9太陽光運用問題点_H19-10-簡易計算書（PV）" xfId="2"/>
  </cellStyles>
  <dxfs count="6"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85725</xdr:colOff>
      <xdr:row>7</xdr:row>
      <xdr:rowOff>28575</xdr:rowOff>
    </xdr:from>
    <xdr:to>
      <xdr:col>16</xdr:col>
      <xdr:colOff>9525</xdr:colOff>
      <xdr:row>52</xdr:row>
      <xdr:rowOff>66675</xdr:rowOff>
    </xdr:to>
    <xdr:grpSp>
      <xdr:nvGrpSpPr>
        <xdr:cNvPr id="1983" name="グループ化 136">
          <a:extLst>
            <a:ext uri="{FF2B5EF4-FFF2-40B4-BE49-F238E27FC236}">
              <a16:creationId xmlns:a16="http://schemas.microsoft.com/office/drawing/2014/main" id="{08500DAF-EBB8-F052-899C-D2D666608A72}"/>
            </a:ext>
          </a:extLst>
        </xdr:cNvPr>
        <xdr:cNvGrpSpPr>
          <a:grpSpLocks/>
        </xdr:cNvGrpSpPr>
      </xdr:nvGrpSpPr>
      <xdr:grpSpPr bwMode="auto">
        <a:xfrm>
          <a:off x="85725" y="1371600"/>
          <a:ext cx="7943850" cy="7086600"/>
          <a:chOff x="85725" y="1362075"/>
          <a:chExt cx="7980829" cy="7041776"/>
        </a:xfrm>
      </xdr:grpSpPr>
      <xdr:sp macro="" textlink="">
        <xdr:nvSpPr>
          <xdr:cNvPr id="1984" name="Line 5">
            <a:extLst>
              <a:ext uri="{FF2B5EF4-FFF2-40B4-BE49-F238E27FC236}">
                <a16:creationId xmlns:a16="http://schemas.microsoft.com/office/drawing/2014/main" id="{6C7E5150-E601-D546-2193-F96250C247EE}"/>
              </a:ext>
            </a:extLst>
          </xdr:cNvPr>
          <xdr:cNvSpPr>
            <a:spLocks noChangeShapeType="1"/>
          </xdr:cNvSpPr>
        </xdr:nvSpPr>
        <xdr:spPr bwMode="auto">
          <a:xfrm>
            <a:off x="2436159" y="6717926"/>
            <a:ext cx="461122" cy="0"/>
          </a:xfrm>
          <a:prstGeom prst="line">
            <a:avLst/>
          </a:prstGeom>
          <a:noFill/>
          <a:ln w="28575">
            <a:solidFill>
              <a:srgbClr val="000000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985" name="Line 6">
            <a:extLst>
              <a:ext uri="{FF2B5EF4-FFF2-40B4-BE49-F238E27FC236}">
                <a16:creationId xmlns:a16="http://schemas.microsoft.com/office/drawing/2014/main" id="{C243384B-19AD-6F16-9C36-9BB0E498ED39}"/>
              </a:ext>
            </a:extLst>
          </xdr:cNvPr>
          <xdr:cNvSpPr>
            <a:spLocks noChangeShapeType="1"/>
          </xdr:cNvSpPr>
        </xdr:nvSpPr>
        <xdr:spPr bwMode="auto">
          <a:xfrm>
            <a:off x="6233832" y="6727451"/>
            <a:ext cx="527797" cy="0"/>
          </a:xfrm>
          <a:prstGeom prst="line">
            <a:avLst/>
          </a:prstGeom>
          <a:noFill/>
          <a:ln w="28575">
            <a:solidFill>
              <a:srgbClr val="000000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" name="Text Box 62">
            <a:extLst>
              <a:ext uri="{FF2B5EF4-FFF2-40B4-BE49-F238E27FC236}">
                <a16:creationId xmlns:a16="http://schemas.microsoft.com/office/drawing/2014/main" id="{B01345A6-223E-AF70-830F-46245929DC45}"/>
              </a:ext>
            </a:extLst>
          </xdr:cNvPr>
          <xdr:cNvSpPr txBox="1">
            <a:spLocks noChangeArrowheads="1"/>
          </xdr:cNvSpPr>
        </xdr:nvSpPr>
        <xdr:spPr bwMode="auto">
          <a:xfrm>
            <a:off x="95294" y="3037336"/>
            <a:ext cx="3196159" cy="208225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18288" rIns="0" bIns="18288" anchor="ctr" upright="1"/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ＪＳゴシック"/>
              </a:rPr>
              <a:t>■　受電点から</a:t>
            </a:r>
            <a:r>
              <a:rPr lang="en-US" altLang="ja-JP" sz="1100" b="0" i="0" u="none" strike="noStrike" baseline="0">
                <a:solidFill>
                  <a:srgbClr val="000000"/>
                </a:solidFill>
                <a:latin typeface="ＪＳゴシック"/>
              </a:rPr>
              <a:t>PCS</a:t>
            </a:r>
            <a:r>
              <a:rPr lang="ja-JP" altLang="en-US" sz="1100" b="0" i="0" u="none" strike="noStrike" baseline="0">
                <a:solidFill>
                  <a:srgbClr val="000000"/>
                </a:solidFill>
                <a:latin typeface="ＪＳゴシック"/>
              </a:rPr>
              <a:t>までの電圧上昇値の計算</a:t>
            </a:r>
          </a:p>
        </xdr:txBody>
      </xdr:sp>
      <xdr:sp macro="" textlink="">
        <xdr:nvSpPr>
          <xdr:cNvPr id="1987" name="Rectangle 63">
            <a:extLst>
              <a:ext uri="{FF2B5EF4-FFF2-40B4-BE49-F238E27FC236}">
                <a16:creationId xmlns:a16="http://schemas.microsoft.com/office/drawing/2014/main" id="{80918D6A-AC9D-FB10-B9F5-3F043F728493}"/>
              </a:ext>
            </a:extLst>
          </xdr:cNvPr>
          <xdr:cNvSpPr>
            <a:spLocks noChangeArrowheads="1"/>
          </xdr:cNvSpPr>
        </xdr:nvSpPr>
        <xdr:spPr bwMode="auto">
          <a:xfrm>
            <a:off x="85725" y="1362075"/>
            <a:ext cx="7833472" cy="1616449"/>
          </a:xfrm>
          <a:prstGeom prst="rect">
            <a:avLst/>
          </a:prstGeom>
          <a:noFill/>
          <a:ln w="9525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7" name="Text Box 4">
            <a:extLst>
              <a:ext uri="{FF2B5EF4-FFF2-40B4-BE49-F238E27FC236}">
                <a16:creationId xmlns:a16="http://schemas.microsoft.com/office/drawing/2014/main" id="{B6FC089C-2F15-A836-8217-8892472DD615}"/>
              </a:ext>
            </a:extLst>
          </xdr:cNvPr>
          <xdr:cNvSpPr txBox="1">
            <a:spLocks noChangeArrowheads="1"/>
          </xdr:cNvSpPr>
        </xdr:nvSpPr>
        <xdr:spPr bwMode="auto">
          <a:xfrm>
            <a:off x="5655080" y="2270691"/>
            <a:ext cx="2382765" cy="80450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ﾊﾟﾜｰｺﾝﾃﾞｨｼｮﾅ（</a:t>
            </a:r>
            <a:r>
              <a:rPr lang="en-US" altLang="ja-JP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PCS</a:t>
            </a:r>
            <a:r>
              <a:rPr lang="ja-JP" altLang="en-US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）</a:t>
            </a:r>
          </a:p>
          <a:p>
            <a:pPr algn="l" rtl="0">
              <a:lnSpc>
                <a:spcPts val="1200"/>
              </a:lnSpc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発電容量：　</a:t>
            </a:r>
            <a:r>
              <a:rPr lang="en-US" altLang="ja-JP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P</a:t>
            </a:r>
            <a:r>
              <a:rPr lang="ja-JP" altLang="en-US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　</a:t>
            </a:r>
            <a:r>
              <a:rPr lang="en-US" altLang="ja-JP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kW</a:t>
            </a:r>
          </a:p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（運転力率は</a:t>
            </a:r>
            <a:r>
              <a:rPr lang="en-US" altLang="ja-JP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1</a:t>
            </a:r>
            <a:r>
              <a:rPr lang="ja-JP" altLang="en-US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として計算）</a:t>
            </a:r>
            <a:endParaRPr lang="en-US" altLang="ja-JP" sz="1000" b="0" i="0" u="none" strike="noStrike" baseline="0">
              <a:solidFill>
                <a:srgbClr val="000000"/>
              </a:solidFill>
              <a:latin typeface="Century" pitchFamily="18" charset="0"/>
              <a:ea typeface="ＭＳ 明朝" pitchFamily="17" charset="-128"/>
            </a:endParaRPr>
          </a:p>
        </xdr:txBody>
      </xdr:sp>
      <xdr:sp macro="" textlink="">
        <xdr:nvSpPr>
          <xdr:cNvPr id="8" name="Text Box 7">
            <a:extLst>
              <a:ext uri="{FF2B5EF4-FFF2-40B4-BE49-F238E27FC236}">
                <a16:creationId xmlns:a16="http://schemas.microsoft.com/office/drawing/2014/main" id="{931D3F40-4022-106F-A6F9-8812734D5E55}"/>
              </a:ext>
            </a:extLst>
          </xdr:cNvPr>
          <xdr:cNvSpPr txBox="1">
            <a:spLocks noChangeArrowheads="1"/>
          </xdr:cNvSpPr>
        </xdr:nvSpPr>
        <xdr:spPr bwMode="auto">
          <a:xfrm>
            <a:off x="851272" y="2526240"/>
            <a:ext cx="507175" cy="17983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18288" tIns="18288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電線路</a:t>
            </a:r>
            <a:r>
              <a:rPr lang="en-US" altLang="ja-JP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A</a:t>
            </a:r>
          </a:p>
        </xdr:txBody>
      </xdr:sp>
      <xdr:sp macro="" textlink="">
        <xdr:nvSpPr>
          <xdr:cNvPr id="1990" name="Line 8">
            <a:extLst>
              <a:ext uri="{FF2B5EF4-FFF2-40B4-BE49-F238E27FC236}">
                <a16:creationId xmlns:a16="http://schemas.microsoft.com/office/drawing/2014/main" id="{30328EBC-BBEC-7E53-20BD-910AE0357BC4}"/>
              </a:ext>
            </a:extLst>
          </xdr:cNvPr>
          <xdr:cNvSpPr>
            <a:spLocks noChangeShapeType="1"/>
          </xdr:cNvSpPr>
        </xdr:nvSpPr>
        <xdr:spPr bwMode="auto">
          <a:xfrm>
            <a:off x="612962" y="1906121"/>
            <a:ext cx="1051672" cy="0"/>
          </a:xfrm>
          <a:prstGeom prst="line">
            <a:avLst/>
          </a:prstGeom>
          <a:noFill/>
          <a:ln w="28575">
            <a:solidFill>
              <a:srgbClr val="000000"/>
            </a:solidFill>
            <a:prstDash val="sysDot"/>
            <a:round/>
            <a:headEnd type="oval" w="med" len="med"/>
            <a:tailEnd type="oval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991" name="Rectangle 9">
            <a:extLst>
              <a:ext uri="{FF2B5EF4-FFF2-40B4-BE49-F238E27FC236}">
                <a16:creationId xmlns:a16="http://schemas.microsoft.com/office/drawing/2014/main" id="{4B7BD749-C24D-2D28-0586-F74237AB1519}"/>
              </a:ext>
            </a:extLst>
          </xdr:cNvPr>
          <xdr:cNvSpPr>
            <a:spLocks noChangeArrowheads="1"/>
          </xdr:cNvSpPr>
        </xdr:nvSpPr>
        <xdr:spPr bwMode="auto">
          <a:xfrm>
            <a:off x="2763931" y="1665194"/>
            <a:ext cx="709332" cy="467846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1992" name="Line 11">
            <a:extLst>
              <a:ext uri="{FF2B5EF4-FFF2-40B4-BE49-F238E27FC236}">
                <a16:creationId xmlns:a16="http://schemas.microsoft.com/office/drawing/2014/main" id="{02399D78-0FC4-7C07-4557-C683C92A495E}"/>
              </a:ext>
            </a:extLst>
          </xdr:cNvPr>
          <xdr:cNvSpPr>
            <a:spLocks noChangeShapeType="1"/>
          </xdr:cNvSpPr>
        </xdr:nvSpPr>
        <xdr:spPr bwMode="auto">
          <a:xfrm>
            <a:off x="612962" y="1991846"/>
            <a:ext cx="0" cy="605117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993" name="Line 12">
            <a:extLst>
              <a:ext uri="{FF2B5EF4-FFF2-40B4-BE49-F238E27FC236}">
                <a16:creationId xmlns:a16="http://schemas.microsoft.com/office/drawing/2014/main" id="{5564319F-AA4B-68CD-06A1-8749B15EA70A}"/>
              </a:ext>
            </a:extLst>
          </xdr:cNvPr>
          <xdr:cNvSpPr>
            <a:spLocks noChangeShapeType="1"/>
          </xdr:cNvSpPr>
        </xdr:nvSpPr>
        <xdr:spPr bwMode="auto">
          <a:xfrm>
            <a:off x="2763931" y="1991846"/>
            <a:ext cx="0" cy="605117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994" name="Line 13">
            <a:extLst>
              <a:ext uri="{FF2B5EF4-FFF2-40B4-BE49-F238E27FC236}">
                <a16:creationId xmlns:a16="http://schemas.microsoft.com/office/drawing/2014/main" id="{F84ECC38-14FE-E804-889E-3BFA291A052D}"/>
              </a:ext>
            </a:extLst>
          </xdr:cNvPr>
          <xdr:cNvSpPr>
            <a:spLocks noChangeShapeType="1"/>
          </xdr:cNvSpPr>
        </xdr:nvSpPr>
        <xdr:spPr bwMode="auto">
          <a:xfrm>
            <a:off x="3473263" y="2199715"/>
            <a:ext cx="0" cy="397248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995" name="Line 14">
            <a:extLst>
              <a:ext uri="{FF2B5EF4-FFF2-40B4-BE49-F238E27FC236}">
                <a16:creationId xmlns:a16="http://schemas.microsoft.com/office/drawing/2014/main" id="{68842DEB-8F1F-1578-63D2-2DB0117D74B9}"/>
              </a:ext>
            </a:extLst>
          </xdr:cNvPr>
          <xdr:cNvSpPr>
            <a:spLocks noChangeShapeType="1"/>
          </xdr:cNvSpPr>
        </xdr:nvSpPr>
        <xdr:spPr bwMode="auto">
          <a:xfrm>
            <a:off x="5500407" y="2199715"/>
            <a:ext cx="0" cy="397248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" name="Text Box 15">
            <a:extLst>
              <a:ext uri="{FF2B5EF4-FFF2-40B4-BE49-F238E27FC236}">
                <a16:creationId xmlns:a16="http://schemas.microsoft.com/office/drawing/2014/main" id="{F97B508F-95E4-92E6-8308-F8453C51E3F8}"/>
              </a:ext>
            </a:extLst>
          </xdr:cNvPr>
          <xdr:cNvSpPr txBox="1">
            <a:spLocks noChangeArrowheads="1"/>
          </xdr:cNvSpPr>
        </xdr:nvSpPr>
        <xdr:spPr bwMode="auto">
          <a:xfrm>
            <a:off x="2841695" y="1816383"/>
            <a:ext cx="411482" cy="17983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18288" tIns="18288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明朝" pitchFamily="17" charset="-128"/>
                <a:ea typeface="ＭＳ 明朝" pitchFamily="17" charset="-128"/>
              </a:rPr>
              <a:t>分電盤</a:t>
            </a:r>
          </a:p>
        </xdr:txBody>
      </xdr:sp>
      <xdr:sp macro="" textlink="">
        <xdr:nvSpPr>
          <xdr:cNvPr id="16" name="Text Box 17">
            <a:extLst>
              <a:ext uri="{FF2B5EF4-FFF2-40B4-BE49-F238E27FC236}">
                <a16:creationId xmlns:a16="http://schemas.microsoft.com/office/drawing/2014/main" id="{CF47B64E-FB0F-1BF0-29EA-B06D7BD391C3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1513" y="1646018"/>
            <a:ext cx="392343" cy="18929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18288" tIns="18288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明朝" pitchFamily="17" charset="-128"/>
                <a:ea typeface="ＭＳ 明朝" pitchFamily="17" charset="-128"/>
              </a:rPr>
              <a:t>受電点</a:t>
            </a:r>
          </a:p>
        </xdr:txBody>
      </xdr:sp>
      <xdr:sp macro="" textlink="">
        <xdr:nvSpPr>
          <xdr:cNvPr id="1998" name="Line 18">
            <a:extLst>
              <a:ext uri="{FF2B5EF4-FFF2-40B4-BE49-F238E27FC236}">
                <a16:creationId xmlns:a16="http://schemas.microsoft.com/office/drawing/2014/main" id="{35D8E38E-C7A6-A81A-1A2A-626B43813B79}"/>
              </a:ext>
            </a:extLst>
          </xdr:cNvPr>
          <xdr:cNvSpPr>
            <a:spLocks noChangeShapeType="1"/>
          </xdr:cNvSpPr>
        </xdr:nvSpPr>
        <xdr:spPr bwMode="auto">
          <a:xfrm>
            <a:off x="612962" y="2449606"/>
            <a:ext cx="1051672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 type="triangle" w="med" len="med"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8" name="Text Box 19">
            <a:extLst>
              <a:ext uri="{FF2B5EF4-FFF2-40B4-BE49-F238E27FC236}">
                <a16:creationId xmlns:a16="http://schemas.microsoft.com/office/drawing/2014/main" id="{4BD5DC51-F940-C9B6-1F42-34979FC72FB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750790" y="2526240"/>
            <a:ext cx="784686" cy="17983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18288" tIns="18288" rIns="18288" bIns="0" anchor="t" upright="1">
            <a:noAutofit/>
          </a:bodyPr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（電線路</a:t>
            </a:r>
            <a:r>
              <a:rPr lang="en-US" altLang="ja-JP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B</a:t>
            </a:r>
            <a:r>
              <a:rPr lang="ja-JP" altLang="en-US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）</a:t>
            </a:r>
          </a:p>
        </xdr:txBody>
      </xdr:sp>
      <xdr:sp macro="" textlink="">
        <xdr:nvSpPr>
          <xdr:cNvPr id="19" name="Text Box 20">
            <a:extLst>
              <a:ext uri="{FF2B5EF4-FFF2-40B4-BE49-F238E27FC236}">
                <a16:creationId xmlns:a16="http://schemas.microsoft.com/office/drawing/2014/main" id="{715B55AD-84AC-FCE5-7388-8806663F08EE}"/>
              </a:ext>
            </a:extLst>
          </xdr:cNvPr>
          <xdr:cNvSpPr txBox="1">
            <a:spLocks noChangeArrowheads="1"/>
          </xdr:cNvSpPr>
        </xdr:nvSpPr>
        <xdr:spPr bwMode="auto">
          <a:xfrm>
            <a:off x="3808198" y="2478916"/>
            <a:ext cx="497606" cy="17983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18288" tIns="18288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電線路</a:t>
            </a:r>
            <a:r>
              <a:rPr lang="en-US" altLang="ja-JP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C</a:t>
            </a:r>
          </a:p>
        </xdr:txBody>
      </xdr:sp>
      <xdr:sp macro="" textlink="">
        <xdr:nvSpPr>
          <xdr:cNvPr id="2001" name="Line 21">
            <a:extLst>
              <a:ext uri="{FF2B5EF4-FFF2-40B4-BE49-F238E27FC236}">
                <a16:creationId xmlns:a16="http://schemas.microsoft.com/office/drawing/2014/main" id="{B61F4686-3142-1202-A2AB-3B78B3D24581}"/>
              </a:ext>
            </a:extLst>
          </xdr:cNvPr>
          <xdr:cNvSpPr>
            <a:spLocks noChangeShapeType="1"/>
          </xdr:cNvSpPr>
        </xdr:nvSpPr>
        <xdr:spPr bwMode="auto">
          <a:xfrm>
            <a:off x="3482788" y="2440081"/>
            <a:ext cx="1074644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 type="triangle" w="med" len="med"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002" name="Line 22">
            <a:extLst>
              <a:ext uri="{FF2B5EF4-FFF2-40B4-BE49-F238E27FC236}">
                <a16:creationId xmlns:a16="http://schemas.microsoft.com/office/drawing/2014/main" id="{611A2F5A-1E37-E670-A137-B48F1505737F}"/>
              </a:ext>
            </a:extLst>
          </xdr:cNvPr>
          <xdr:cNvSpPr>
            <a:spLocks noChangeShapeType="1"/>
          </xdr:cNvSpPr>
        </xdr:nvSpPr>
        <xdr:spPr bwMode="auto">
          <a:xfrm>
            <a:off x="1712259" y="1906121"/>
            <a:ext cx="1051672" cy="0"/>
          </a:xfrm>
          <a:prstGeom prst="line">
            <a:avLst/>
          </a:prstGeom>
          <a:noFill/>
          <a:ln w="28575">
            <a:solidFill>
              <a:srgbClr val="000000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003" name="Line 24">
            <a:extLst>
              <a:ext uri="{FF2B5EF4-FFF2-40B4-BE49-F238E27FC236}">
                <a16:creationId xmlns:a16="http://schemas.microsoft.com/office/drawing/2014/main" id="{ACAEC0D0-0AA1-BE58-0FF6-1DC0899351E3}"/>
              </a:ext>
            </a:extLst>
          </xdr:cNvPr>
          <xdr:cNvSpPr>
            <a:spLocks noChangeShapeType="1"/>
          </xdr:cNvSpPr>
        </xdr:nvSpPr>
        <xdr:spPr bwMode="auto">
          <a:xfrm>
            <a:off x="1683684" y="1991846"/>
            <a:ext cx="0" cy="605117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004" name="Line 25">
            <a:extLst>
              <a:ext uri="{FF2B5EF4-FFF2-40B4-BE49-F238E27FC236}">
                <a16:creationId xmlns:a16="http://schemas.microsoft.com/office/drawing/2014/main" id="{57ED44D5-CEE8-41C5-BFD1-6BADA391BB65}"/>
              </a:ext>
            </a:extLst>
          </xdr:cNvPr>
          <xdr:cNvSpPr>
            <a:spLocks noChangeShapeType="1"/>
          </xdr:cNvSpPr>
        </xdr:nvSpPr>
        <xdr:spPr bwMode="auto">
          <a:xfrm>
            <a:off x="1683684" y="2449606"/>
            <a:ext cx="1089772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 type="triangle" w="med" len="med"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4" name="Text Box 26">
            <a:extLst>
              <a:ext uri="{FF2B5EF4-FFF2-40B4-BE49-F238E27FC236}">
                <a16:creationId xmlns:a16="http://schemas.microsoft.com/office/drawing/2014/main" id="{07A7D5D2-63FC-2108-B0F7-E9993D5EA426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1513" y="2753394"/>
            <a:ext cx="4287064" cy="18929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注</a:t>
            </a:r>
            <a:r>
              <a:rPr lang="en-US" altLang="ja-JP" sz="8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1</a:t>
            </a:r>
            <a:r>
              <a:rPr lang="ja-JP" altLang="en-US" sz="8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　電線路</a:t>
            </a:r>
            <a:r>
              <a:rPr lang="en-US" altLang="ja-JP" sz="8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B</a:t>
            </a:r>
            <a:r>
              <a:rPr lang="ja-JP" altLang="en-US" sz="8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、電線路Ｄについては、直列に接続される電線路が無ければ計算不要</a:t>
            </a:r>
          </a:p>
        </xdr:txBody>
      </xdr:sp>
      <xdr:sp macro="" textlink="">
        <xdr:nvSpPr>
          <xdr:cNvPr id="2006" name="Line 28">
            <a:extLst>
              <a:ext uri="{FF2B5EF4-FFF2-40B4-BE49-F238E27FC236}">
                <a16:creationId xmlns:a16="http://schemas.microsoft.com/office/drawing/2014/main" id="{993290B1-03FB-5BD3-3B20-E5C5F1C49187}"/>
              </a:ext>
            </a:extLst>
          </xdr:cNvPr>
          <xdr:cNvSpPr>
            <a:spLocks noChangeShapeType="1"/>
          </xdr:cNvSpPr>
        </xdr:nvSpPr>
        <xdr:spPr bwMode="auto">
          <a:xfrm>
            <a:off x="4576482" y="1777813"/>
            <a:ext cx="0" cy="81915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007" name="Line 29">
            <a:extLst>
              <a:ext uri="{FF2B5EF4-FFF2-40B4-BE49-F238E27FC236}">
                <a16:creationId xmlns:a16="http://schemas.microsoft.com/office/drawing/2014/main" id="{7125B517-505A-ABA3-9619-79FD0BAC00CA}"/>
              </a:ext>
            </a:extLst>
          </xdr:cNvPr>
          <xdr:cNvSpPr>
            <a:spLocks noChangeShapeType="1"/>
          </xdr:cNvSpPr>
        </xdr:nvSpPr>
        <xdr:spPr bwMode="auto">
          <a:xfrm>
            <a:off x="4576482" y="2440081"/>
            <a:ext cx="92392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 type="triangle" w="med" len="med"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7" name="Text Box 30">
            <a:extLst>
              <a:ext uri="{FF2B5EF4-FFF2-40B4-BE49-F238E27FC236}">
                <a16:creationId xmlns:a16="http://schemas.microsoft.com/office/drawing/2014/main" id="{C6803ABE-8A3C-462F-E5B6-5EBC8ADC1696}"/>
              </a:ext>
            </a:extLst>
          </xdr:cNvPr>
          <xdr:cNvSpPr txBox="1">
            <a:spLocks noChangeArrowheads="1"/>
          </xdr:cNvSpPr>
        </xdr:nvSpPr>
        <xdr:spPr bwMode="auto">
          <a:xfrm>
            <a:off x="4621592" y="2478916"/>
            <a:ext cx="784686" cy="17983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18288" tIns="18288" rIns="18288" bIns="0" anchor="t" upright="1">
            <a:noAutofit/>
          </a:bodyPr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（電線路</a:t>
            </a:r>
            <a:r>
              <a:rPr lang="en-US" altLang="ja-JP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D</a:t>
            </a:r>
            <a:r>
              <a:rPr lang="ja-JP" altLang="en-US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）</a:t>
            </a:r>
          </a:p>
        </xdr:txBody>
      </xdr:sp>
      <xdr:sp macro="" textlink="">
        <xdr:nvSpPr>
          <xdr:cNvPr id="2009" name="Line 32">
            <a:extLst>
              <a:ext uri="{FF2B5EF4-FFF2-40B4-BE49-F238E27FC236}">
                <a16:creationId xmlns:a16="http://schemas.microsoft.com/office/drawing/2014/main" id="{8589C1D1-07B0-1806-E948-F3DDEFA8A3B5}"/>
              </a:ext>
            </a:extLst>
          </xdr:cNvPr>
          <xdr:cNvSpPr>
            <a:spLocks noChangeShapeType="1"/>
          </xdr:cNvSpPr>
        </xdr:nvSpPr>
        <xdr:spPr bwMode="auto">
          <a:xfrm>
            <a:off x="3473263" y="1906121"/>
            <a:ext cx="1103219" cy="0"/>
          </a:xfrm>
          <a:prstGeom prst="line">
            <a:avLst/>
          </a:prstGeom>
          <a:noFill/>
          <a:ln w="28575">
            <a:solidFill>
              <a:srgbClr val="000000"/>
            </a:solidFill>
            <a:prstDash val="dash"/>
            <a:round/>
            <a:headEnd/>
            <a:tailEnd type="oval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9" name="Text Box 33">
            <a:extLst>
              <a:ext uri="{FF2B5EF4-FFF2-40B4-BE49-F238E27FC236}">
                <a16:creationId xmlns:a16="http://schemas.microsoft.com/office/drawing/2014/main" id="{4BF477FC-033A-C2F0-6369-610080A93664}"/>
              </a:ext>
            </a:extLst>
          </xdr:cNvPr>
          <xdr:cNvSpPr txBox="1">
            <a:spLocks noChangeArrowheads="1"/>
          </xdr:cNvSpPr>
        </xdr:nvSpPr>
        <xdr:spPr bwMode="auto">
          <a:xfrm>
            <a:off x="5521110" y="1683877"/>
            <a:ext cx="287080" cy="1703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18288" tIns="18288" rIns="0" bIns="0" anchor="t" upright="1">
            <a:noAutofit/>
          </a:bodyPr>
          <a:lstStyle/>
          <a:p>
            <a:pPr algn="l" rtl="0">
              <a:defRPr sz="1000"/>
            </a:pPr>
            <a:r>
              <a:rPr lang="en-US" altLang="ja-JP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PCS</a:t>
            </a:r>
          </a:p>
        </xdr:txBody>
      </xdr:sp>
      <xdr:sp macro="" textlink="">
        <xdr:nvSpPr>
          <xdr:cNvPr id="2011" name="Line 34">
            <a:extLst>
              <a:ext uri="{FF2B5EF4-FFF2-40B4-BE49-F238E27FC236}">
                <a16:creationId xmlns:a16="http://schemas.microsoft.com/office/drawing/2014/main" id="{25766407-2BC9-D963-2BDD-9668325A4C0F}"/>
              </a:ext>
            </a:extLst>
          </xdr:cNvPr>
          <xdr:cNvSpPr>
            <a:spLocks noChangeShapeType="1"/>
          </xdr:cNvSpPr>
        </xdr:nvSpPr>
        <xdr:spPr bwMode="auto">
          <a:xfrm>
            <a:off x="4624107" y="1906121"/>
            <a:ext cx="923925" cy="0"/>
          </a:xfrm>
          <a:prstGeom prst="line">
            <a:avLst/>
          </a:prstGeom>
          <a:noFill/>
          <a:ln w="28575">
            <a:solidFill>
              <a:srgbClr val="000000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012" name="Rectangle 35">
            <a:extLst>
              <a:ext uri="{FF2B5EF4-FFF2-40B4-BE49-F238E27FC236}">
                <a16:creationId xmlns:a16="http://schemas.microsoft.com/office/drawing/2014/main" id="{0746A705-9704-A16C-20D5-0C4A877AEE2C}"/>
              </a:ext>
            </a:extLst>
          </xdr:cNvPr>
          <xdr:cNvSpPr>
            <a:spLocks noChangeArrowheads="1"/>
          </xdr:cNvSpPr>
        </xdr:nvSpPr>
        <xdr:spPr bwMode="auto">
          <a:xfrm>
            <a:off x="5500407" y="1854013"/>
            <a:ext cx="337297" cy="90208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2013" name="Rectangle 36">
            <a:extLst>
              <a:ext uri="{FF2B5EF4-FFF2-40B4-BE49-F238E27FC236}">
                <a16:creationId xmlns:a16="http://schemas.microsoft.com/office/drawing/2014/main" id="{F32C8C72-57D8-8D49-382B-277CA9D95CE1}"/>
              </a:ext>
            </a:extLst>
          </xdr:cNvPr>
          <xdr:cNvSpPr>
            <a:spLocks noChangeArrowheads="1"/>
          </xdr:cNvSpPr>
        </xdr:nvSpPr>
        <xdr:spPr bwMode="auto">
          <a:xfrm>
            <a:off x="5462307" y="1485900"/>
            <a:ext cx="1413622" cy="721659"/>
          </a:xfrm>
          <a:prstGeom prst="rect">
            <a:avLst/>
          </a:prstGeom>
          <a:noFill/>
          <a:ln w="9525">
            <a:solidFill>
              <a:srgbClr val="000000"/>
            </a:solidFill>
            <a:prstDash val="dash"/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grpSp>
        <xdr:nvGrpSpPr>
          <xdr:cNvPr id="2014" name="Group 38">
            <a:extLst>
              <a:ext uri="{FF2B5EF4-FFF2-40B4-BE49-F238E27FC236}">
                <a16:creationId xmlns:a16="http://schemas.microsoft.com/office/drawing/2014/main" id="{35ACA5C2-2874-4866-0063-AFB6A089F6F5}"/>
              </a:ext>
            </a:extLst>
          </xdr:cNvPr>
          <xdr:cNvGrpSpPr>
            <a:grpSpLocks/>
          </xdr:cNvGrpSpPr>
        </xdr:nvGrpSpPr>
        <xdr:grpSpPr bwMode="auto">
          <a:xfrm flipH="1">
            <a:off x="6100482" y="1858496"/>
            <a:ext cx="756397" cy="104775"/>
            <a:chOff x="691" y="224"/>
            <a:chExt cx="58" cy="19"/>
          </a:xfrm>
        </xdr:grpSpPr>
        <xdr:sp macro="" textlink="">
          <xdr:nvSpPr>
            <xdr:cNvPr id="7235" name="Freeform 39">
              <a:extLst>
                <a:ext uri="{FF2B5EF4-FFF2-40B4-BE49-F238E27FC236}">
                  <a16:creationId xmlns:a16="http://schemas.microsoft.com/office/drawing/2014/main" id="{19928266-29F9-F401-8485-2B2FB6D49E74}"/>
                </a:ext>
              </a:extLst>
            </xdr:cNvPr>
            <xdr:cNvSpPr>
              <a:spLocks/>
            </xdr:cNvSpPr>
          </xdr:nvSpPr>
          <xdr:spPr bwMode="auto">
            <a:xfrm>
              <a:off x="691" y="224"/>
              <a:ext cx="28" cy="10"/>
            </a:xfrm>
            <a:custGeom>
              <a:avLst/>
              <a:gdLst>
                <a:gd name="T0" fmla="*/ 0 w 922"/>
                <a:gd name="T1" fmla="*/ 0 h 586"/>
                <a:gd name="T2" fmla="*/ 0 w 922"/>
                <a:gd name="T3" fmla="*/ 0 h 586"/>
                <a:gd name="T4" fmla="*/ 0 w 922"/>
                <a:gd name="T5" fmla="*/ 0 h 586"/>
                <a:gd name="T6" fmla="*/ 0 w 922"/>
                <a:gd name="T7" fmla="*/ 0 h 586"/>
                <a:gd name="T8" fmla="*/ 0 w 922"/>
                <a:gd name="T9" fmla="*/ 0 h 586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  <a:gd name="T15" fmla="*/ 0 w 922"/>
                <a:gd name="T16" fmla="*/ 0 h 586"/>
                <a:gd name="T17" fmla="*/ 922 w 922"/>
                <a:gd name="T18" fmla="*/ 586 h 58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T15" t="T16" r="T17" b="T18"/>
              <a:pathLst>
                <a:path w="922" h="586">
                  <a:moveTo>
                    <a:pt x="0" y="0"/>
                  </a:moveTo>
                  <a:lnTo>
                    <a:pt x="461" y="0"/>
                  </a:lnTo>
                  <a:lnTo>
                    <a:pt x="922" y="586"/>
                  </a:lnTo>
                  <a:lnTo>
                    <a:pt x="461" y="586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7236" name="Freeform 40">
              <a:extLst>
                <a:ext uri="{FF2B5EF4-FFF2-40B4-BE49-F238E27FC236}">
                  <a16:creationId xmlns:a16="http://schemas.microsoft.com/office/drawing/2014/main" id="{49B8420C-8643-8893-A134-7CD2D709CDD2}"/>
                </a:ext>
              </a:extLst>
            </xdr:cNvPr>
            <xdr:cNvSpPr>
              <a:spLocks/>
            </xdr:cNvSpPr>
          </xdr:nvSpPr>
          <xdr:spPr bwMode="auto">
            <a:xfrm>
              <a:off x="706" y="224"/>
              <a:ext cx="28" cy="10"/>
            </a:xfrm>
            <a:custGeom>
              <a:avLst/>
              <a:gdLst>
                <a:gd name="T0" fmla="*/ 0 w 923"/>
                <a:gd name="T1" fmla="*/ 0 h 586"/>
                <a:gd name="T2" fmla="*/ 0 w 923"/>
                <a:gd name="T3" fmla="*/ 0 h 586"/>
                <a:gd name="T4" fmla="*/ 0 w 923"/>
                <a:gd name="T5" fmla="*/ 0 h 586"/>
                <a:gd name="T6" fmla="*/ 0 w 923"/>
                <a:gd name="T7" fmla="*/ 0 h 586"/>
                <a:gd name="T8" fmla="*/ 0 w 923"/>
                <a:gd name="T9" fmla="*/ 0 h 586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  <a:gd name="T15" fmla="*/ 0 w 923"/>
                <a:gd name="T16" fmla="*/ 0 h 586"/>
                <a:gd name="T17" fmla="*/ 923 w 923"/>
                <a:gd name="T18" fmla="*/ 586 h 58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T15" t="T16" r="T17" b="T18"/>
              <a:pathLst>
                <a:path w="923" h="586">
                  <a:moveTo>
                    <a:pt x="0" y="0"/>
                  </a:moveTo>
                  <a:lnTo>
                    <a:pt x="461" y="0"/>
                  </a:lnTo>
                  <a:lnTo>
                    <a:pt x="923" y="586"/>
                  </a:lnTo>
                  <a:lnTo>
                    <a:pt x="461" y="586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7237" name="Freeform 41">
              <a:extLst>
                <a:ext uri="{FF2B5EF4-FFF2-40B4-BE49-F238E27FC236}">
                  <a16:creationId xmlns:a16="http://schemas.microsoft.com/office/drawing/2014/main" id="{D9886743-24D4-D8EF-0B07-016AEEDE8D3B}"/>
                </a:ext>
              </a:extLst>
            </xdr:cNvPr>
            <xdr:cNvSpPr>
              <a:spLocks/>
            </xdr:cNvSpPr>
          </xdr:nvSpPr>
          <xdr:spPr bwMode="auto">
            <a:xfrm>
              <a:off x="706" y="234"/>
              <a:ext cx="28" cy="9"/>
            </a:xfrm>
            <a:custGeom>
              <a:avLst/>
              <a:gdLst>
                <a:gd name="T0" fmla="*/ 0 w 923"/>
                <a:gd name="T1" fmla="*/ 0 h 586"/>
                <a:gd name="T2" fmla="*/ 0 w 923"/>
                <a:gd name="T3" fmla="*/ 0 h 586"/>
                <a:gd name="T4" fmla="*/ 0 w 923"/>
                <a:gd name="T5" fmla="*/ 0 h 586"/>
                <a:gd name="T6" fmla="*/ 0 w 923"/>
                <a:gd name="T7" fmla="*/ 0 h 586"/>
                <a:gd name="T8" fmla="*/ 0 w 923"/>
                <a:gd name="T9" fmla="*/ 0 h 586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  <a:gd name="T15" fmla="*/ 0 w 923"/>
                <a:gd name="T16" fmla="*/ 0 h 586"/>
                <a:gd name="T17" fmla="*/ 923 w 923"/>
                <a:gd name="T18" fmla="*/ 586 h 58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T15" t="T16" r="T17" b="T18"/>
              <a:pathLst>
                <a:path w="923" h="586">
                  <a:moveTo>
                    <a:pt x="0" y="0"/>
                  </a:moveTo>
                  <a:lnTo>
                    <a:pt x="461" y="0"/>
                  </a:lnTo>
                  <a:lnTo>
                    <a:pt x="923" y="586"/>
                  </a:lnTo>
                  <a:lnTo>
                    <a:pt x="461" y="586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7238" name="Freeform 42">
              <a:extLst>
                <a:ext uri="{FF2B5EF4-FFF2-40B4-BE49-F238E27FC236}">
                  <a16:creationId xmlns:a16="http://schemas.microsoft.com/office/drawing/2014/main" id="{D1FB40B4-5F7C-DC18-6369-977AE3B6A389}"/>
                </a:ext>
              </a:extLst>
            </xdr:cNvPr>
            <xdr:cNvSpPr>
              <a:spLocks/>
            </xdr:cNvSpPr>
          </xdr:nvSpPr>
          <xdr:spPr bwMode="auto">
            <a:xfrm>
              <a:off x="719" y="234"/>
              <a:ext cx="30" cy="9"/>
            </a:xfrm>
            <a:custGeom>
              <a:avLst/>
              <a:gdLst>
                <a:gd name="T0" fmla="*/ 0 w 923"/>
                <a:gd name="T1" fmla="*/ 0 h 586"/>
                <a:gd name="T2" fmla="*/ 0 w 923"/>
                <a:gd name="T3" fmla="*/ 0 h 586"/>
                <a:gd name="T4" fmla="*/ 0 w 923"/>
                <a:gd name="T5" fmla="*/ 0 h 586"/>
                <a:gd name="T6" fmla="*/ 0 w 923"/>
                <a:gd name="T7" fmla="*/ 0 h 586"/>
                <a:gd name="T8" fmla="*/ 0 w 923"/>
                <a:gd name="T9" fmla="*/ 0 h 586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  <a:gd name="T15" fmla="*/ 0 w 923"/>
                <a:gd name="T16" fmla="*/ 0 h 586"/>
                <a:gd name="T17" fmla="*/ 923 w 923"/>
                <a:gd name="T18" fmla="*/ 586 h 58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T15" t="T16" r="T17" b="T18"/>
              <a:pathLst>
                <a:path w="923" h="586">
                  <a:moveTo>
                    <a:pt x="0" y="0"/>
                  </a:moveTo>
                  <a:lnTo>
                    <a:pt x="462" y="0"/>
                  </a:lnTo>
                  <a:lnTo>
                    <a:pt x="923" y="586"/>
                  </a:lnTo>
                  <a:lnTo>
                    <a:pt x="462" y="586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sp macro="" textlink="">
        <xdr:nvSpPr>
          <xdr:cNvPr id="2015" name="Line 48">
            <a:extLst>
              <a:ext uri="{FF2B5EF4-FFF2-40B4-BE49-F238E27FC236}">
                <a16:creationId xmlns:a16="http://schemas.microsoft.com/office/drawing/2014/main" id="{CCE611C8-E7C7-E36A-EFDB-5A0864C5FC8A}"/>
              </a:ext>
            </a:extLst>
          </xdr:cNvPr>
          <xdr:cNvSpPr>
            <a:spLocks noChangeShapeType="1"/>
          </xdr:cNvSpPr>
        </xdr:nvSpPr>
        <xdr:spPr bwMode="auto">
          <a:xfrm>
            <a:off x="5847229" y="1906121"/>
            <a:ext cx="56757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5" name="Text Box 50">
            <a:extLst>
              <a:ext uri="{FF2B5EF4-FFF2-40B4-BE49-F238E27FC236}">
                <a16:creationId xmlns:a16="http://schemas.microsoft.com/office/drawing/2014/main" id="{A9190F92-00EE-89F7-B9EA-2D2E9853F8A1}"/>
              </a:ext>
            </a:extLst>
          </xdr:cNvPr>
          <xdr:cNvSpPr txBox="1">
            <a:spLocks noChangeArrowheads="1"/>
          </xdr:cNvSpPr>
        </xdr:nvSpPr>
        <xdr:spPr bwMode="auto">
          <a:xfrm>
            <a:off x="6449336" y="1693341"/>
            <a:ext cx="191387" cy="16090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18288" tIns="18288" rIns="0" bIns="0" anchor="t" upright="1">
            <a:noAutofit/>
          </a:bodyPr>
          <a:lstStyle/>
          <a:p>
            <a:pPr algn="l" rtl="0">
              <a:defRPr sz="1000"/>
            </a:pPr>
            <a:r>
              <a:rPr lang="en-US" altLang="ja-JP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PV</a:t>
            </a:r>
          </a:p>
        </xdr:txBody>
      </xdr:sp>
      <xdr:sp macro="" textlink="">
        <xdr:nvSpPr>
          <xdr:cNvPr id="2017" name="Line 52">
            <a:extLst>
              <a:ext uri="{FF2B5EF4-FFF2-40B4-BE49-F238E27FC236}">
                <a16:creationId xmlns:a16="http://schemas.microsoft.com/office/drawing/2014/main" id="{6573D48B-0899-2DFA-37FD-C7B5AD4A5449}"/>
              </a:ext>
            </a:extLst>
          </xdr:cNvPr>
          <xdr:cNvSpPr>
            <a:spLocks noChangeShapeType="1"/>
          </xdr:cNvSpPr>
        </xdr:nvSpPr>
        <xdr:spPr bwMode="auto">
          <a:xfrm>
            <a:off x="622487" y="2354356"/>
            <a:ext cx="2141444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 type="triangle" w="med" len="med"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7" name="Text Box 53">
            <a:extLst>
              <a:ext uri="{FF2B5EF4-FFF2-40B4-BE49-F238E27FC236}">
                <a16:creationId xmlns:a16="http://schemas.microsoft.com/office/drawing/2014/main" id="{0F651489-9953-264F-526E-0048C37628D2}"/>
              </a:ext>
            </a:extLst>
          </xdr:cNvPr>
          <xdr:cNvSpPr txBox="1">
            <a:spLocks noChangeArrowheads="1"/>
          </xdr:cNvSpPr>
        </xdr:nvSpPr>
        <xdr:spPr bwMode="auto">
          <a:xfrm>
            <a:off x="975674" y="2128720"/>
            <a:ext cx="1483248" cy="189295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wrap="none" lIns="18288" tIns="18288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引込口配線の抵抗値： </a:t>
            </a:r>
            <a:r>
              <a:rPr lang="en-US" altLang="ja-JP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R</a:t>
            </a:r>
            <a:r>
              <a:rPr lang="en-US" altLang="ja-JP" sz="1000" b="0" i="0" u="none" strike="noStrike" baseline="-2500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a</a:t>
            </a:r>
          </a:p>
        </xdr:txBody>
      </xdr:sp>
      <xdr:sp macro="" textlink="">
        <xdr:nvSpPr>
          <xdr:cNvPr id="38" name="Text Box 54">
            <a:extLst>
              <a:ext uri="{FF2B5EF4-FFF2-40B4-BE49-F238E27FC236}">
                <a16:creationId xmlns:a16="http://schemas.microsoft.com/office/drawing/2014/main" id="{DBF6705B-855D-D56B-5F66-97230C8CC88E}"/>
              </a:ext>
            </a:extLst>
          </xdr:cNvPr>
          <xdr:cNvSpPr txBox="1">
            <a:spLocks noChangeArrowheads="1"/>
          </xdr:cNvSpPr>
        </xdr:nvSpPr>
        <xdr:spPr bwMode="auto">
          <a:xfrm>
            <a:off x="3932599" y="2157114"/>
            <a:ext cx="1339708" cy="189295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wrap="none" lIns="18288" tIns="18288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屋内配線の抵抗値： </a:t>
            </a:r>
            <a:r>
              <a:rPr lang="en-US" altLang="ja-JP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R</a:t>
            </a:r>
            <a:r>
              <a:rPr lang="en-US" altLang="ja-JP" sz="1000" b="0" i="0" u="none" strike="noStrike" baseline="-2500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b</a:t>
            </a:r>
          </a:p>
        </xdr:txBody>
      </xdr:sp>
      <xdr:sp macro="" textlink="">
        <xdr:nvSpPr>
          <xdr:cNvPr id="2020" name="Line 55">
            <a:extLst>
              <a:ext uri="{FF2B5EF4-FFF2-40B4-BE49-F238E27FC236}">
                <a16:creationId xmlns:a16="http://schemas.microsoft.com/office/drawing/2014/main" id="{3B56D60C-E810-1050-9A7C-D24BB3E226FF}"/>
              </a:ext>
            </a:extLst>
          </xdr:cNvPr>
          <xdr:cNvSpPr>
            <a:spLocks noChangeShapeType="1"/>
          </xdr:cNvSpPr>
        </xdr:nvSpPr>
        <xdr:spPr bwMode="auto">
          <a:xfrm>
            <a:off x="3473263" y="2344831"/>
            <a:ext cx="2046194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 type="triangle" w="med" len="med"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0" name="Text Box 67">
            <a:extLst>
              <a:ext uri="{FF2B5EF4-FFF2-40B4-BE49-F238E27FC236}">
                <a16:creationId xmlns:a16="http://schemas.microsoft.com/office/drawing/2014/main" id="{A1AFF2AB-8C0B-1058-4360-CCC6F5BE590A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01015" y="2459986"/>
            <a:ext cx="239233" cy="15143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注</a:t>
            </a:r>
            <a:r>
              <a:rPr lang="en-US" altLang="ja-JP" sz="8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1</a:t>
            </a:r>
          </a:p>
        </xdr:txBody>
      </xdr:sp>
      <xdr:sp macro="" textlink="">
        <xdr:nvSpPr>
          <xdr:cNvPr id="41" name="Text Box 68">
            <a:extLst>
              <a:ext uri="{FF2B5EF4-FFF2-40B4-BE49-F238E27FC236}">
                <a16:creationId xmlns:a16="http://schemas.microsoft.com/office/drawing/2014/main" id="{1605A02E-D129-DDF1-90D6-A794DF083A81}"/>
              </a:ext>
            </a:extLst>
          </xdr:cNvPr>
          <xdr:cNvSpPr txBox="1">
            <a:spLocks noChangeArrowheads="1"/>
          </xdr:cNvSpPr>
        </xdr:nvSpPr>
        <xdr:spPr bwMode="auto">
          <a:xfrm>
            <a:off x="2411074" y="2497845"/>
            <a:ext cx="239233" cy="16090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注</a:t>
            </a:r>
            <a:r>
              <a:rPr lang="en-US" altLang="ja-JP" sz="8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1</a:t>
            </a:r>
          </a:p>
        </xdr:txBody>
      </xdr:sp>
      <xdr:sp macro="" textlink="">
        <xdr:nvSpPr>
          <xdr:cNvPr id="42" name="正方形/長方形 41">
            <a:extLst>
              <a:ext uri="{FF2B5EF4-FFF2-40B4-BE49-F238E27FC236}">
                <a16:creationId xmlns:a16="http://schemas.microsoft.com/office/drawing/2014/main" id="{102665CD-3CF5-4544-54C1-CA4D9C661D37}"/>
              </a:ext>
            </a:extLst>
          </xdr:cNvPr>
          <xdr:cNvSpPr/>
        </xdr:nvSpPr>
        <xdr:spPr>
          <a:xfrm>
            <a:off x="401513" y="6898955"/>
            <a:ext cx="3617210" cy="1504896"/>
          </a:xfrm>
          <a:prstGeom prst="rect">
            <a:avLst/>
          </a:prstGeom>
          <a:noFill/>
          <a:ln w="952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endParaRPr lang="ja-JP" altLang="en-US"/>
          </a:p>
        </xdr:txBody>
      </xdr:sp>
      <xdr:sp macro="" textlink="">
        <xdr:nvSpPr>
          <xdr:cNvPr id="43" name="正方形/長方形 42">
            <a:extLst>
              <a:ext uri="{FF2B5EF4-FFF2-40B4-BE49-F238E27FC236}">
                <a16:creationId xmlns:a16="http://schemas.microsoft.com/office/drawing/2014/main" id="{5457DF0B-06BF-663C-DCDC-059165162E32}"/>
              </a:ext>
            </a:extLst>
          </xdr:cNvPr>
          <xdr:cNvSpPr/>
        </xdr:nvSpPr>
        <xdr:spPr>
          <a:xfrm>
            <a:off x="4286665" y="6898955"/>
            <a:ext cx="3779889" cy="1504896"/>
          </a:xfrm>
          <a:prstGeom prst="rect">
            <a:avLst/>
          </a:prstGeom>
          <a:noFill/>
          <a:ln w="952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endParaRPr lang="ja-JP" altLang="en-US"/>
          </a:p>
        </xdr:txBody>
      </xdr:sp>
      <xdr:sp macro="" textlink="">
        <xdr:nvSpPr>
          <xdr:cNvPr id="2025" name="Line 5">
            <a:extLst>
              <a:ext uri="{FF2B5EF4-FFF2-40B4-BE49-F238E27FC236}">
                <a16:creationId xmlns:a16="http://schemas.microsoft.com/office/drawing/2014/main" id="{83315F0D-6CE5-4063-7C3E-F51ECB229830}"/>
              </a:ext>
            </a:extLst>
          </xdr:cNvPr>
          <xdr:cNvSpPr>
            <a:spLocks noChangeShapeType="1"/>
          </xdr:cNvSpPr>
        </xdr:nvSpPr>
        <xdr:spPr bwMode="auto">
          <a:xfrm>
            <a:off x="2436159" y="6717926"/>
            <a:ext cx="461122" cy="0"/>
          </a:xfrm>
          <a:prstGeom prst="line">
            <a:avLst/>
          </a:prstGeom>
          <a:noFill/>
          <a:ln w="28575">
            <a:solidFill>
              <a:srgbClr val="000000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026" name="Line 6">
            <a:extLst>
              <a:ext uri="{FF2B5EF4-FFF2-40B4-BE49-F238E27FC236}">
                <a16:creationId xmlns:a16="http://schemas.microsoft.com/office/drawing/2014/main" id="{45235D33-1491-5935-E7B6-BC0CF301516D}"/>
              </a:ext>
            </a:extLst>
          </xdr:cNvPr>
          <xdr:cNvSpPr>
            <a:spLocks noChangeShapeType="1"/>
          </xdr:cNvSpPr>
        </xdr:nvSpPr>
        <xdr:spPr bwMode="auto">
          <a:xfrm>
            <a:off x="6233832" y="6727451"/>
            <a:ext cx="527797" cy="0"/>
          </a:xfrm>
          <a:prstGeom prst="line">
            <a:avLst/>
          </a:prstGeom>
          <a:noFill/>
          <a:ln w="28575">
            <a:solidFill>
              <a:srgbClr val="000000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6" name="Text Box 62">
            <a:extLst>
              <a:ext uri="{FF2B5EF4-FFF2-40B4-BE49-F238E27FC236}">
                <a16:creationId xmlns:a16="http://schemas.microsoft.com/office/drawing/2014/main" id="{29D5F6A2-873A-3C53-A571-BE46CFA80696}"/>
              </a:ext>
            </a:extLst>
          </xdr:cNvPr>
          <xdr:cNvSpPr txBox="1">
            <a:spLocks noChangeArrowheads="1"/>
          </xdr:cNvSpPr>
        </xdr:nvSpPr>
        <xdr:spPr bwMode="auto">
          <a:xfrm>
            <a:off x="95294" y="3037336"/>
            <a:ext cx="3196159" cy="208225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18288" rIns="0" bIns="18288" anchor="ctr" upright="1"/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ＪＳゴシック"/>
              </a:rPr>
              <a:t>■　受電点から</a:t>
            </a:r>
            <a:r>
              <a:rPr lang="en-US" altLang="ja-JP" sz="1100" b="0" i="0" u="none" strike="noStrike" baseline="0">
                <a:solidFill>
                  <a:srgbClr val="000000"/>
                </a:solidFill>
                <a:latin typeface="ＪＳゴシック"/>
              </a:rPr>
              <a:t>PCS</a:t>
            </a:r>
            <a:r>
              <a:rPr lang="ja-JP" altLang="en-US" sz="1100" b="0" i="0" u="none" strike="noStrike" baseline="0">
                <a:solidFill>
                  <a:srgbClr val="000000"/>
                </a:solidFill>
                <a:latin typeface="ＪＳゴシック"/>
              </a:rPr>
              <a:t>までの電圧上昇値の計算</a:t>
            </a:r>
          </a:p>
        </xdr:txBody>
      </xdr:sp>
      <xdr:sp macro="" textlink="">
        <xdr:nvSpPr>
          <xdr:cNvPr id="2028" name="Rectangle 63">
            <a:extLst>
              <a:ext uri="{FF2B5EF4-FFF2-40B4-BE49-F238E27FC236}">
                <a16:creationId xmlns:a16="http://schemas.microsoft.com/office/drawing/2014/main" id="{D1ABCFF8-6053-AC72-96D0-28DEBB9B5B4F}"/>
              </a:ext>
            </a:extLst>
          </xdr:cNvPr>
          <xdr:cNvSpPr>
            <a:spLocks noChangeArrowheads="1"/>
          </xdr:cNvSpPr>
        </xdr:nvSpPr>
        <xdr:spPr bwMode="auto">
          <a:xfrm>
            <a:off x="85725" y="1362075"/>
            <a:ext cx="7833472" cy="1616449"/>
          </a:xfrm>
          <a:prstGeom prst="rect">
            <a:avLst/>
          </a:prstGeom>
          <a:noFill/>
          <a:ln w="9525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48" name="Text Box 4">
            <a:extLst>
              <a:ext uri="{FF2B5EF4-FFF2-40B4-BE49-F238E27FC236}">
                <a16:creationId xmlns:a16="http://schemas.microsoft.com/office/drawing/2014/main" id="{7E385653-626A-B3F8-4097-395E9E86E840}"/>
              </a:ext>
            </a:extLst>
          </xdr:cNvPr>
          <xdr:cNvSpPr txBox="1">
            <a:spLocks noChangeArrowheads="1"/>
          </xdr:cNvSpPr>
        </xdr:nvSpPr>
        <xdr:spPr bwMode="auto">
          <a:xfrm>
            <a:off x="5655080" y="2270691"/>
            <a:ext cx="2382765" cy="80450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ﾊﾟﾜｰｺﾝﾃﾞｨｼｮﾅ（</a:t>
            </a:r>
            <a:r>
              <a:rPr lang="en-US" altLang="ja-JP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PCS</a:t>
            </a:r>
            <a:r>
              <a:rPr lang="ja-JP" altLang="en-US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）</a:t>
            </a:r>
          </a:p>
          <a:p>
            <a:pPr algn="l" rtl="0">
              <a:lnSpc>
                <a:spcPts val="1200"/>
              </a:lnSpc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発電容量：　</a:t>
            </a:r>
            <a:r>
              <a:rPr lang="en-US" altLang="ja-JP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P</a:t>
            </a:r>
            <a:r>
              <a:rPr lang="ja-JP" altLang="en-US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　</a:t>
            </a:r>
            <a:r>
              <a:rPr lang="en-US" altLang="ja-JP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kW</a:t>
            </a:r>
          </a:p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（運転力率は</a:t>
            </a:r>
            <a:r>
              <a:rPr lang="en-US" altLang="ja-JP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1</a:t>
            </a:r>
            <a:r>
              <a:rPr lang="ja-JP" altLang="en-US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として計算）</a:t>
            </a:r>
            <a:endParaRPr lang="en-US" altLang="ja-JP" sz="1000" b="0" i="0" u="none" strike="noStrike" baseline="0">
              <a:solidFill>
                <a:srgbClr val="000000"/>
              </a:solidFill>
              <a:latin typeface="Century" pitchFamily="18" charset="0"/>
              <a:ea typeface="ＭＳ 明朝" pitchFamily="17" charset="-128"/>
            </a:endParaRPr>
          </a:p>
        </xdr:txBody>
      </xdr:sp>
      <xdr:sp macro="" textlink="">
        <xdr:nvSpPr>
          <xdr:cNvPr id="49" name="Text Box 7">
            <a:extLst>
              <a:ext uri="{FF2B5EF4-FFF2-40B4-BE49-F238E27FC236}">
                <a16:creationId xmlns:a16="http://schemas.microsoft.com/office/drawing/2014/main" id="{CE45A042-0F17-EEB8-A78B-52AD78285FF9}"/>
              </a:ext>
            </a:extLst>
          </xdr:cNvPr>
          <xdr:cNvSpPr txBox="1">
            <a:spLocks noChangeArrowheads="1"/>
          </xdr:cNvSpPr>
        </xdr:nvSpPr>
        <xdr:spPr bwMode="auto">
          <a:xfrm>
            <a:off x="851272" y="2526240"/>
            <a:ext cx="507175" cy="17983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18288" tIns="18288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電線路</a:t>
            </a:r>
            <a:r>
              <a:rPr lang="en-US" altLang="ja-JP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A</a:t>
            </a:r>
          </a:p>
        </xdr:txBody>
      </xdr:sp>
      <xdr:sp macro="" textlink="">
        <xdr:nvSpPr>
          <xdr:cNvPr id="2031" name="Line 8">
            <a:extLst>
              <a:ext uri="{FF2B5EF4-FFF2-40B4-BE49-F238E27FC236}">
                <a16:creationId xmlns:a16="http://schemas.microsoft.com/office/drawing/2014/main" id="{D6C2A0DD-9F61-AC0C-C68E-DBF136FC1FB0}"/>
              </a:ext>
            </a:extLst>
          </xdr:cNvPr>
          <xdr:cNvSpPr>
            <a:spLocks noChangeShapeType="1"/>
          </xdr:cNvSpPr>
        </xdr:nvSpPr>
        <xdr:spPr bwMode="auto">
          <a:xfrm>
            <a:off x="612962" y="1906121"/>
            <a:ext cx="1051672" cy="0"/>
          </a:xfrm>
          <a:prstGeom prst="line">
            <a:avLst/>
          </a:prstGeom>
          <a:noFill/>
          <a:ln w="28575">
            <a:solidFill>
              <a:srgbClr val="000000"/>
            </a:solidFill>
            <a:prstDash val="sysDot"/>
            <a:round/>
            <a:headEnd type="oval" w="med" len="med"/>
            <a:tailEnd type="oval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032" name="Rectangle 9">
            <a:extLst>
              <a:ext uri="{FF2B5EF4-FFF2-40B4-BE49-F238E27FC236}">
                <a16:creationId xmlns:a16="http://schemas.microsoft.com/office/drawing/2014/main" id="{11809D43-A584-7C00-ACD8-094976B9F18B}"/>
              </a:ext>
            </a:extLst>
          </xdr:cNvPr>
          <xdr:cNvSpPr>
            <a:spLocks noChangeArrowheads="1"/>
          </xdr:cNvSpPr>
        </xdr:nvSpPr>
        <xdr:spPr bwMode="auto">
          <a:xfrm>
            <a:off x="2763931" y="1665194"/>
            <a:ext cx="709332" cy="467846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2033" name="Line 11">
            <a:extLst>
              <a:ext uri="{FF2B5EF4-FFF2-40B4-BE49-F238E27FC236}">
                <a16:creationId xmlns:a16="http://schemas.microsoft.com/office/drawing/2014/main" id="{55D4E414-3D2B-AABA-74D8-B4820C413AFD}"/>
              </a:ext>
            </a:extLst>
          </xdr:cNvPr>
          <xdr:cNvSpPr>
            <a:spLocks noChangeShapeType="1"/>
          </xdr:cNvSpPr>
        </xdr:nvSpPr>
        <xdr:spPr bwMode="auto">
          <a:xfrm>
            <a:off x="612962" y="1991846"/>
            <a:ext cx="0" cy="605117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034" name="Line 12">
            <a:extLst>
              <a:ext uri="{FF2B5EF4-FFF2-40B4-BE49-F238E27FC236}">
                <a16:creationId xmlns:a16="http://schemas.microsoft.com/office/drawing/2014/main" id="{376F0899-A1D6-66A2-BE78-BF91BBB2659E}"/>
              </a:ext>
            </a:extLst>
          </xdr:cNvPr>
          <xdr:cNvSpPr>
            <a:spLocks noChangeShapeType="1"/>
          </xdr:cNvSpPr>
        </xdr:nvSpPr>
        <xdr:spPr bwMode="auto">
          <a:xfrm>
            <a:off x="2763931" y="1991846"/>
            <a:ext cx="0" cy="605117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035" name="Line 13">
            <a:extLst>
              <a:ext uri="{FF2B5EF4-FFF2-40B4-BE49-F238E27FC236}">
                <a16:creationId xmlns:a16="http://schemas.microsoft.com/office/drawing/2014/main" id="{C3DCBE17-0412-3032-259A-02B0E04E47F9}"/>
              </a:ext>
            </a:extLst>
          </xdr:cNvPr>
          <xdr:cNvSpPr>
            <a:spLocks noChangeShapeType="1"/>
          </xdr:cNvSpPr>
        </xdr:nvSpPr>
        <xdr:spPr bwMode="auto">
          <a:xfrm>
            <a:off x="3473263" y="2199715"/>
            <a:ext cx="0" cy="397248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036" name="Line 14">
            <a:extLst>
              <a:ext uri="{FF2B5EF4-FFF2-40B4-BE49-F238E27FC236}">
                <a16:creationId xmlns:a16="http://schemas.microsoft.com/office/drawing/2014/main" id="{50DF1B26-F918-EEE8-D91D-E923C99D27EA}"/>
              </a:ext>
            </a:extLst>
          </xdr:cNvPr>
          <xdr:cNvSpPr>
            <a:spLocks noChangeShapeType="1"/>
          </xdr:cNvSpPr>
        </xdr:nvSpPr>
        <xdr:spPr bwMode="auto">
          <a:xfrm>
            <a:off x="5500407" y="2199715"/>
            <a:ext cx="0" cy="397248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6" name="Text Box 15">
            <a:extLst>
              <a:ext uri="{FF2B5EF4-FFF2-40B4-BE49-F238E27FC236}">
                <a16:creationId xmlns:a16="http://schemas.microsoft.com/office/drawing/2014/main" id="{327559D6-7EE3-DCC7-1CED-37231A0FF3A3}"/>
              </a:ext>
            </a:extLst>
          </xdr:cNvPr>
          <xdr:cNvSpPr txBox="1">
            <a:spLocks noChangeArrowheads="1"/>
          </xdr:cNvSpPr>
        </xdr:nvSpPr>
        <xdr:spPr bwMode="auto">
          <a:xfrm>
            <a:off x="2841695" y="1816383"/>
            <a:ext cx="411482" cy="17983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18288" tIns="18288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明朝" pitchFamily="17" charset="-128"/>
                <a:ea typeface="ＭＳ 明朝" pitchFamily="17" charset="-128"/>
              </a:rPr>
              <a:t>分電盤</a:t>
            </a:r>
          </a:p>
        </xdr:txBody>
      </xdr:sp>
      <xdr:sp macro="" textlink="">
        <xdr:nvSpPr>
          <xdr:cNvPr id="57" name="Text Box 17">
            <a:extLst>
              <a:ext uri="{FF2B5EF4-FFF2-40B4-BE49-F238E27FC236}">
                <a16:creationId xmlns:a16="http://schemas.microsoft.com/office/drawing/2014/main" id="{15E27E49-F92A-D865-5A19-69B7B08A6C06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1513" y="1646018"/>
            <a:ext cx="392343" cy="18929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18288" tIns="18288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明朝" pitchFamily="17" charset="-128"/>
                <a:ea typeface="ＭＳ 明朝" pitchFamily="17" charset="-128"/>
              </a:rPr>
              <a:t>受電点</a:t>
            </a:r>
          </a:p>
        </xdr:txBody>
      </xdr:sp>
      <xdr:sp macro="" textlink="">
        <xdr:nvSpPr>
          <xdr:cNvPr id="2039" name="Line 18">
            <a:extLst>
              <a:ext uri="{FF2B5EF4-FFF2-40B4-BE49-F238E27FC236}">
                <a16:creationId xmlns:a16="http://schemas.microsoft.com/office/drawing/2014/main" id="{AE6877A4-1C47-83F0-B8EE-888D78E4977A}"/>
              </a:ext>
            </a:extLst>
          </xdr:cNvPr>
          <xdr:cNvSpPr>
            <a:spLocks noChangeShapeType="1"/>
          </xdr:cNvSpPr>
        </xdr:nvSpPr>
        <xdr:spPr bwMode="auto">
          <a:xfrm>
            <a:off x="612962" y="2449606"/>
            <a:ext cx="1051672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 type="triangle" w="med" len="med"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9" name="Text Box 19">
            <a:extLst>
              <a:ext uri="{FF2B5EF4-FFF2-40B4-BE49-F238E27FC236}">
                <a16:creationId xmlns:a16="http://schemas.microsoft.com/office/drawing/2014/main" id="{77352233-0669-DB4F-D38C-D291FEBA902B}"/>
              </a:ext>
            </a:extLst>
          </xdr:cNvPr>
          <xdr:cNvSpPr txBox="1">
            <a:spLocks noChangeArrowheads="1"/>
          </xdr:cNvSpPr>
        </xdr:nvSpPr>
        <xdr:spPr bwMode="auto">
          <a:xfrm>
            <a:off x="1750790" y="2526240"/>
            <a:ext cx="784686" cy="17983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18288" tIns="18288" rIns="18288" bIns="0" anchor="t" upright="1">
            <a:noAutofit/>
          </a:bodyPr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（電線路</a:t>
            </a:r>
            <a:r>
              <a:rPr lang="en-US" altLang="ja-JP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B</a:t>
            </a:r>
            <a:r>
              <a:rPr lang="ja-JP" altLang="en-US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）</a:t>
            </a:r>
          </a:p>
        </xdr:txBody>
      </xdr:sp>
      <xdr:sp macro="" textlink="">
        <xdr:nvSpPr>
          <xdr:cNvPr id="60" name="Text Box 20">
            <a:extLst>
              <a:ext uri="{FF2B5EF4-FFF2-40B4-BE49-F238E27FC236}">
                <a16:creationId xmlns:a16="http://schemas.microsoft.com/office/drawing/2014/main" id="{F2404B8E-0775-4241-99BE-EA40A9C369D6}"/>
              </a:ext>
            </a:extLst>
          </xdr:cNvPr>
          <xdr:cNvSpPr txBox="1">
            <a:spLocks noChangeArrowheads="1"/>
          </xdr:cNvSpPr>
        </xdr:nvSpPr>
        <xdr:spPr bwMode="auto">
          <a:xfrm>
            <a:off x="3808198" y="2478916"/>
            <a:ext cx="497606" cy="17983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18288" tIns="18288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電線路</a:t>
            </a:r>
            <a:r>
              <a:rPr lang="en-US" altLang="ja-JP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C</a:t>
            </a:r>
          </a:p>
        </xdr:txBody>
      </xdr:sp>
      <xdr:sp macro="" textlink="">
        <xdr:nvSpPr>
          <xdr:cNvPr id="2042" name="Line 21">
            <a:extLst>
              <a:ext uri="{FF2B5EF4-FFF2-40B4-BE49-F238E27FC236}">
                <a16:creationId xmlns:a16="http://schemas.microsoft.com/office/drawing/2014/main" id="{69142729-5210-3BEE-66E1-C482483D6148}"/>
              </a:ext>
            </a:extLst>
          </xdr:cNvPr>
          <xdr:cNvSpPr>
            <a:spLocks noChangeShapeType="1"/>
          </xdr:cNvSpPr>
        </xdr:nvSpPr>
        <xdr:spPr bwMode="auto">
          <a:xfrm>
            <a:off x="3482788" y="2440081"/>
            <a:ext cx="1074644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 type="triangle" w="med" len="med"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043" name="Line 22">
            <a:extLst>
              <a:ext uri="{FF2B5EF4-FFF2-40B4-BE49-F238E27FC236}">
                <a16:creationId xmlns:a16="http://schemas.microsoft.com/office/drawing/2014/main" id="{24EE2973-519A-0CFD-B76A-C35149F2819A}"/>
              </a:ext>
            </a:extLst>
          </xdr:cNvPr>
          <xdr:cNvSpPr>
            <a:spLocks noChangeShapeType="1"/>
          </xdr:cNvSpPr>
        </xdr:nvSpPr>
        <xdr:spPr bwMode="auto">
          <a:xfrm>
            <a:off x="1712259" y="1906121"/>
            <a:ext cx="1051672" cy="0"/>
          </a:xfrm>
          <a:prstGeom prst="line">
            <a:avLst/>
          </a:prstGeom>
          <a:noFill/>
          <a:ln w="28575">
            <a:solidFill>
              <a:srgbClr val="000000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044" name="Line 24">
            <a:extLst>
              <a:ext uri="{FF2B5EF4-FFF2-40B4-BE49-F238E27FC236}">
                <a16:creationId xmlns:a16="http://schemas.microsoft.com/office/drawing/2014/main" id="{C16EFB69-3A71-D301-FE19-FFDF2499577A}"/>
              </a:ext>
            </a:extLst>
          </xdr:cNvPr>
          <xdr:cNvSpPr>
            <a:spLocks noChangeShapeType="1"/>
          </xdr:cNvSpPr>
        </xdr:nvSpPr>
        <xdr:spPr bwMode="auto">
          <a:xfrm>
            <a:off x="1683684" y="1991846"/>
            <a:ext cx="0" cy="605117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045" name="Line 25">
            <a:extLst>
              <a:ext uri="{FF2B5EF4-FFF2-40B4-BE49-F238E27FC236}">
                <a16:creationId xmlns:a16="http://schemas.microsoft.com/office/drawing/2014/main" id="{0E6FFA66-CDB9-D939-C399-8045A11D2990}"/>
              </a:ext>
            </a:extLst>
          </xdr:cNvPr>
          <xdr:cNvSpPr>
            <a:spLocks noChangeShapeType="1"/>
          </xdr:cNvSpPr>
        </xdr:nvSpPr>
        <xdr:spPr bwMode="auto">
          <a:xfrm>
            <a:off x="1683684" y="2449606"/>
            <a:ext cx="1089772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 type="triangle" w="med" len="med"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5" name="Text Box 26">
            <a:extLst>
              <a:ext uri="{FF2B5EF4-FFF2-40B4-BE49-F238E27FC236}">
                <a16:creationId xmlns:a16="http://schemas.microsoft.com/office/drawing/2014/main" id="{577EA5B7-B73D-25E6-933C-C5BAD60A28E6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1513" y="2753394"/>
            <a:ext cx="4287064" cy="18929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注</a:t>
            </a:r>
            <a:r>
              <a:rPr lang="en-US" altLang="ja-JP" sz="8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1</a:t>
            </a:r>
            <a:r>
              <a:rPr lang="ja-JP" altLang="en-US" sz="8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　電線路</a:t>
            </a:r>
            <a:r>
              <a:rPr lang="en-US" altLang="ja-JP" sz="8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B</a:t>
            </a:r>
            <a:r>
              <a:rPr lang="ja-JP" altLang="en-US" sz="8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、電線路Ｄについては、直列に接続される電線路が無ければ計算不要</a:t>
            </a:r>
          </a:p>
        </xdr:txBody>
      </xdr:sp>
      <xdr:sp macro="" textlink="">
        <xdr:nvSpPr>
          <xdr:cNvPr id="2047" name="Line 28">
            <a:extLst>
              <a:ext uri="{FF2B5EF4-FFF2-40B4-BE49-F238E27FC236}">
                <a16:creationId xmlns:a16="http://schemas.microsoft.com/office/drawing/2014/main" id="{D0E92A28-89C1-7737-8C68-CF4FB7AF23C0}"/>
              </a:ext>
            </a:extLst>
          </xdr:cNvPr>
          <xdr:cNvSpPr>
            <a:spLocks noChangeShapeType="1"/>
          </xdr:cNvSpPr>
        </xdr:nvSpPr>
        <xdr:spPr bwMode="auto">
          <a:xfrm>
            <a:off x="4576482" y="1777813"/>
            <a:ext cx="0" cy="81915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168" name="Line 29">
            <a:extLst>
              <a:ext uri="{FF2B5EF4-FFF2-40B4-BE49-F238E27FC236}">
                <a16:creationId xmlns:a16="http://schemas.microsoft.com/office/drawing/2014/main" id="{08CACA8D-424C-6F2F-B3D4-CC3FF440C6D4}"/>
              </a:ext>
            </a:extLst>
          </xdr:cNvPr>
          <xdr:cNvSpPr>
            <a:spLocks noChangeShapeType="1"/>
          </xdr:cNvSpPr>
        </xdr:nvSpPr>
        <xdr:spPr bwMode="auto">
          <a:xfrm>
            <a:off x="4576482" y="2440081"/>
            <a:ext cx="92392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 type="triangle" w="med" len="med"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8" name="Text Box 30">
            <a:extLst>
              <a:ext uri="{FF2B5EF4-FFF2-40B4-BE49-F238E27FC236}">
                <a16:creationId xmlns:a16="http://schemas.microsoft.com/office/drawing/2014/main" id="{88447AA4-7A4F-FDA9-751E-427503193CF4}"/>
              </a:ext>
            </a:extLst>
          </xdr:cNvPr>
          <xdr:cNvSpPr txBox="1">
            <a:spLocks noChangeArrowheads="1"/>
          </xdr:cNvSpPr>
        </xdr:nvSpPr>
        <xdr:spPr bwMode="auto">
          <a:xfrm>
            <a:off x="4621592" y="2478916"/>
            <a:ext cx="784686" cy="17983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18288" tIns="18288" rIns="18288" bIns="0" anchor="t" upright="1">
            <a:noAutofit/>
          </a:bodyPr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（電線路</a:t>
            </a:r>
            <a:r>
              <a:rPr lang="en-US" altLang="ja-JP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D</a:t>
            </a:r>
            <a:r>
              <a:rPr lang="ja-JP" altLang="en-US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）</a:t>
            </a:r>
          </a:p>
        </xdr:txBody>
      </xdr:sp>
      <xdr:sp macro="" textlink="">
        <xdr:nvSpPr>
          <xdr:cNvPr id="7170" name="Line 32">
            <a:extLst>
              <a:ext uri="{FF2B5EF4-FFF2-40B4-BE49-F238E27FC236}">
                <a16:creationId xmlns:a16="http://schemas.microsoft.com/office/drawing/2014/main" id="{99E5C5A1-6A72-D776-F230-C6A0D48F59A9}"/>
              </a:ext>
            </a:extLst>
          </xdr:cNvPr>
          <xdr:cNvSpPr>
            <a:spLocks noChangeShapeType="1"/>
          </xdr:cNvSpPr>
        </xdr:nvSpPr>
        <xdr:spPr bwMode="auto">
          <a:xfrm>
            <a:off x="3473263" y="1906121"/>
            <a:ext cx="1103219" cy="0"/>
          </a:xfrm>
          <a:prstGeom prst="line">
            <a:avLst/>
          </a:prstGeom>
          <a:noFill/>
          <a:ln w="28575">
            <a:solidFill>
              <a:srgbClr val="000000"/>
            </a:solidFill>
            <a:prstDash val="dash"/>
            <a:round/>
            <a:headEnd/>
            <a:tailEnd type="oval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0" name="Text Box 33">
            <a:extLst>
              <a:ext uri="{FF2B5EF4-FFF2-40B4-BE49-F238E27FC236}">
                <a16:creationId xmlns:a16="http://schemas.microsoft.com/office/drawing/2014/main" id="{007DEC0F-E71A-2008-8E82-FD2C8B96780D}"/>
              </a:ext>
            </a:extLst>
          </xdr:cNvPr>
          <xdr:cNvSpPr txBox="1">
            <a:spLocks noChangeArrowheads="1"/>
          </xdr:cNvSpPr>
        </xdr:nvSpPr>
        <xdr:spPr bwMode="auto">
          <a:xfrm>
            <a:off x="5521110" y="1683877"/>
            <a:ext cx="287080" cy="1703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18288" tIns="18288" rIns="0" bIns="0" anchor="t" upright="1">
            <a:noAutofit/>
          </a:bodyPr>
          <a:lstStyle/>
          <a:p>
            <a:pPr algn="l" rtl="0">
              <a:defRPr sz="1000"/>
            </a:pPr>
            <a:r>
              <a:rPr lang="en-US" altLang="ja-JP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PCS</a:t>
            </a:r>
          </a:p>
        </xdr:txBody>
      </xdr:sp>
      <xdr:sp macro="" textlink="">
        <xdr:nvSpPr>
          <xdr:cNvPr id="7172" name="Line 34">
            <a:extLst>
              <a:ext uri="{FF2B5EF4-FFF2-40B4-BE49-F238E27FC236}">
                <a16:creationId xmlns:a16="http://schemas.microsoft.com/office/drawing/2014/main" id="{0DED4D47-4487-1953-2397-498859003F37}"/>
              </a:ext>
            </a:extLst>
          </xdr:cNvPr>
          <xdr:cNvSpPr>
            <a:spLocks noChangeShapeType="1"/>
          </xdr:cNvSpPr>
        </xdr:nvSpPr>
        <xdr:spPr bwMode="auto">
          <a:xfrm>
            <a:off x="4624107" y="1906121"/>
            <a:ext cx="923925" cy="0"/>
          </a:xfrm>
          <a:prstGeom prst="line">
            <a:avLst/>
          </a:prstGeom>
          <a:noFill/>
          <a:ln w="28575">
            <a:solidFill>
              <a:srgbClr val="000000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173" name="Rectangle 35">
            <a:extLst>
              <a:ext uri="{FF2B5EF4-FFF2-40B4-BE49-F238E27FC236}">
                <a16:creationId xmlns:a16="http://schemas.microsoft.com/office/drawing/2014/main" id="{AB7D766F-B132-F872-D6DF-843E33428601}"/>
              </a:ext>
            </a:extLst>
          </xdr:cNvPr>
          <xdr:cNvSpPr>
            <a:spLocks noChangeArrowheads="1"/>
          </xdr:cNvSpPr>
        </xdr:nvSpPr>
        <xdr:spPr bwMode="auto">
          <a:xfrm>
            <a:off x="5500407" y="1854013"/>
            <a:ext cx="337297" cy="90208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7174" name="Rectangle 36">
            <a:extLst>
              <a:ext uri="{FF2B5EF4-FFF2-40B4-BE49-F238E27FC236}">
                <a16:creationId xmlns:a16="http://schemas.microsoft.com/office/drawing/2014/main" id="{C869215B-C1F1-0610-AD17-5B6808F8109C}"/>
              </a:ext>
            </a:extLst>
          </xdr:cNvPr>
          <xdr:cNvSpPr>
            <a:spLocks noChangeArrowheads="1"/>
          </xdr:cNvSpPr>
        </xdr:nvSpPr>
        <xdr:spPr bwMode="auto">
          <a:xfrm>
            <a:off x="5462307" y="1485900"/>
            <a:ext cx="1413622" cy="721659"/>
          </a:xfrm>
          <a:prstGeom prst="rect">
            <a:avLst/>
          </a:prstGeom>
          <a:noFill/>
          <a:ln w="9525">
            <a:solidFill>
              <a:srgbClr val="000000"/>
            </a:solidFill>
            <a:prstDash val="dash"/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grpSp>
        <xdr:nvGrpSpPr>
          <xdr:cNvPr id="7175" name="Group 38">
            <a:extLst>
              <a:ext uri="{FF2B5EF4-FFF2-40B4-BE49-F238E27FC236}">
                <a16:creationId xmlns:a16="http://schemas.microsoft.com/office/drawing/2014/main" id="{72F785DE-C7F7-1240-907D-40DD436F7BE5}"/>
              </a:ext>
            </a:extLst>
          </xdr:cNvPr>
          <xdr:cNvGrpSpPr>
            <a:grpSpLocks/>
          </xdr:cNvGrpSpPr>
        </xdr:nvGrpSpPr>
        <xdr:grpSpPr bwMode="auto">
          <a:xfrm flipH="1">
            <a:off x="6100482" y="1858496"/>
            <a:ext cx="756397" cy="104775"/>
            <a:chOff x="691" y="224"/>
            <a:chExt cx="58" cy="19"/>
          </a:xfrm>
        </xdr:grpSpPr>
        <xdr:sp macro="" textlink="">
          <xdr:nvSpPr>
            <xdr:cNvPr id="7231" name="Freeform 39">
              <a:extLst>
                <a:ext uri="{FF2B5EF4-FFF2-40B4-BE49-F238E27FC236}">
                  <a16:creationId xmlns:a16="http://schemas.microsoft.com/office/drawing/2014/main" id="{830297D5-B8D4-E1C1-2B27-857247998486}"/>
                </a:ext>
              </a:extLst>
            </xdr:cNvPr>
            <xdr:cNvSpPr>
              <a:spLocks/>
            </xdr:cNvSpPr>
          </xdr:nvSpPr>
          <xdr:spPr bwMode="auto">
            <a:xfrm>
              <a:off x="691" y="224"/>
              <a:ext cx="28" cy="10"/>
            </a:xfrm>
            <a:custGeom>
              <a:avLst/>
              <a:gdLst>
                <a:gd name="T0" fmla="*/ 0 w 922"/>
                <a:gd name="T1" fmla="*/ 0 h 586"/>
                <a:gd name="T2" fmla="*/ 0 w 922"/>
                <a:gd name="T3" fmla="*/ 0 h 586"/>
                <a:gd name="T4" fmla="*/ 0 w 922"/>
                <a:gd name="T5" fmla="*/ 0 h 586"/>
                <a:gd name="T6" fmla="*/ 0 w 922"/>
                <a:gd name="T7" fmla="*/ 0 h 586"/>
                <a:gd name="T8" fmla="*/ 0 w 922"/>
                <a:gd name="T9" fmla="*/ 0 h 586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  <a:gd name="T15" fmla="*/ 0 w 922"/>
                <a:gd name="T16" fmla="*/ 0 h 586"/>
                <a:gd name="T17" fmla="*/ 922 w 922"/>
                <a:gd name="T18" fmla="*/ 586 h 58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T15" t="T16" r="T17" b="T18"/>
              <a:pathLst>
                <a:path w="922" h="586">
                  <a:moveTo>
                    <a:pt x="0" y="0"/>
                  </a:moveTo>
                  <a:lnTo>
                    <a:pt x="461" y="0"/>
                  </a:lnTo>
                  <a:lnTo>
                    <a:pt x="922" y="586"/>
                  </a:lnTo>
                  <a:lnTo>
                    <a:pt x="461" y="586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7232" name="Freeform 40">
              <a:extLst>
                <a:ext uri="{FF2B5EF4-FFF2-40B4-BE49-F238E27FC236}">
                  <a16:creationId xmlns:a16="http://schemas.microsoft.com/office/drawing/2014/main" id="{15AA7BF9-2332-ACB1-68DE-5F40F5922533}"/>
                </a:ext>
              </a:extLst>
            </xdr:cNvPr>
            <xdr:cNvSpPr>
              <a:spLocks/>
            </xdr:cNvSpPr>
          </xdr:nvSpPr>
          <xdr:spPr bwMode="auto">
            <a:xfrm>
              <a:off x="706" y="224"/>
              <a:ext cx="28" cy="10"/>
            </a:xfrm>
            <a:custGeom>
              <a:avLst/>
              <a:gdLst>
                <a:gd name="T0" fmla="*/ 0 w 923"/>
                <a:gd name="T1" fmla="*/ 0 h 586"/>
                <a:gd name="T2" fmla="*/ 0 w 923"/>
                <a:gd name="T3" fmla="*/ 0 h 586"/>
                <a:gd name="T4" fmla="*/ 0 w 923"/>
                <a:gd name="T5" fmla="*/ 0 h 586"/>
                <a:gd name="T6" fmla="*/ 0 w 923"/>
                <a:gd name="T7" fmla="*/ 0 h 586"/>
                <a:gd name="T8" fmla="*/ 0 w 923"/>
                <a:gd name="T9" fmla="*/ 0 h 586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  <a:gd name="T15" fmla="*/ 0 w 923"/>
                <a:gd name="T16" fmla="*/ 0 h 586"/>
                <a:gd name="T17" fmla="*/ 923 w 923"/>
                <a:gd name="T18" fmla="*/ 586 h 58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T15" t="T16" r="T17" b="T18"/>
              <a:pathLst>
                <a:path w="923" h="586">
                  <a:moveTo>
                    <a:pt x="0" y="0"/>
                  </a:moveTo>
                  <a:lnTo>
                    <a:pt x="461" y="0"/>
                  </a:lnTo>
                  <a:lnTo>
                    <a:pt x="923" y="586"/>
                  </a:lnTo>
                  <a:lnTo>
                    <a:pt x="461" y="586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7233" name="Freeform 41">
              <a:extLst>
                <a:ext uri="{FF2B5EF4-FFF2-40B4-BE49-F238E27FC236}">
                  <a16:creationId xmlns:a16="http://schemas.microsoft.com/office/drawing/2014/main" id="{C7215D8C-FCAB-3DA0-58BE-55016EC19496}"/>
                </a:ext>
              </a:extLst>
            </xdr:cNvPr>
            <xdr:cNvSpPr>
              <a:spLocks/>
            </xdr:cNvSpPr>
          </xdr:nvSpPr>
          <xdr:spPr bwMode="auto">
            <a:xfrm>
              <a:off x="706" y="234"/>
              <a:ext cx="28" cy="9"/>
            </a:xfrm>
            <a:custGeom>
              <a:avLst/>
              <a:gdLst>
                <a:gd name="T0" fmla="*/ 0 w 923"/>
                <a:gd name="T1" fmla="*/ 0 h 586"/>
                <a:gd name="T2" fmla="*/ 0 w 923"/>
                <a:gd name="T3" fmla="*/ 0 h 586"/>
                <a:gd name="T4" fmla="*/ 0 w 923"/>
                <a:gd name="T5" fmla="*/ 0 h 586"/>
                <a:gd name="T6" fmla="*/ 0 w 923"/>
                <a:gd name="T7" fmla="*/ 0 h 586"/>
                <a:gd name="T8" fmla="*/ 0 w 923"/>
                <a:gd name="T9" fmla="*/ 0 h 586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  <a:gd name="T15" fmla="*/ 0 w 923"/>
                <a:gd name="T16" fmla="*/ 0 h 586"/>
                <a:gd name="T17" fmla="*/ 923 w 923"/>
                <a:gd name="T18" fmla="*/ 586 h 58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T15" t="T16" r="T17" b="T18"/>
              <a:pathLst>
                <a:path w="923" h="586">
                  <a:moveTo>
                    <a:pt x="0" y="0"/>
                  </a:moveTo>
                  <a:lnTo>
                    <a:pt x="461" y="0"/>
                  </a:lnTo>
                  <a:lnTo>
                    <a:pt x="923" y="586"/>
                  </a:lnTo>
                  <a:lnTo>
                    <a:pt x="461" y="586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7234" name="Freeform 42">
              <a:extLst>
                <a:ext uri="{FF2B5EF4-FFF2-40B4-BE49-F238E27FC236}">
                  <a16:creationId xmlns:a16="http://schemas.microsoft.com/office/drawing/2014/main" id="{BC42C449-3F77-3CBB-8A03-C198BDB88FA8}"/>
                </a:ext>
              </a:extLst>
            </xdr:cNvPr>
            <xdr:cNvSpPr>
              <a:spLocks/>
            </xdr:cNvSpPr>
          </xdr:nvSpPr>
          <xdr:spPr bwMode="auto">
            <a:xfrm>
              <a:off x="719" y="234"/>
              <a:ext cx="30" cy="9"/>
            </a:xfrm>
            <a:custGeom>
              <a:avLst/>
              <a:gdLst>
                <a:gd name="T0" fmla="*/ 0 w 923"/>
                <a:gd name="T1" fmla="*/ 0 h 586"/>
                <a:gd name="T2" fmla="*/ 0 w 923"/>
                <a:gd name="T3" fmla="*/ 0 h 586"/>
                <a:gd name="T4" fmla="*/ 0 w 923"/>
                <a:gd name="T5" fmla="*/ 0 h 586"/>
                <a:gd name="T6" fmla="*/ 0 w 923"/>
                <a:gd name="T7" fmla="*/ 0 h 586"/>
                <a:gd name="T8" fmla="*/ 0 w 923"/>
                <a:gd name="T9" fmla="*/ 0 h 586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  <a:gd name="T15" fmla="*/ 0 w 923"/>
                <a:gd name="T16" fmla="*/ 0 h 586"/>
                <a:gd name="T17" fmla="*/ 923 w 923"/>
                <a:gd name="T18" fmla="*/ 586 h 58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T15" t="T16" r="T17" b="T18"/>
              <a:pathLst>
                <a:path w="923" h="586">
                  <a:moveTo>
                    <a:pt x="0" y="0"/>
                  </a:moveTo>
                  <a:lnTo>
                    <a:pt x="462" y="0"/>
                  </a:lnTo>
                  <a:lnTo>
                    <a:pt x="923" y="586"/>
                  </a:lnTo>
                  <a:lnTo>
                    <a:pt x="462" y="586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sp macro="" textlink="">
        <xdr:nvSpPr>
          <xdr:cNvPr id="7176" name="Line 48">
            <a:extLst>
              <a:ext uri="{FF2B5EF4-FFF2-40B4-BE49-F238E27FC236}">
                <a16:creationId xmlns:a16="http://schemas.microsoft.com/office/drawing/2014/main" id="{C1446B37-2E4F-E149-50DA-9064BD65D82A}"/>
              </a:ext>
            </a:extLst>
          </xdr:cNvPr>
          <xdr:cNvSpPr>
            <a:spLocks noChangeShapeType="1"/>
          </xdr:cNvSpPr>
        </xdr:nvSpPr>
        <xdr:spPr bwMode="auto">
          <a:xfrm>
            <a:off x="5847229" y="1906121"/>
            <a:ext cx="56757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6" name="Text Box 50">
            <a:extLst>
              <a:ext uri="{FF2B5EF4-FFF2-40B4-BE49-F238E27FC236}">
                <a16:creationId xmlns:a16="http://schemas.microsoft.com/office/drawing/2014/main" id="{D8D495D7-0AED-3BB2-DF1B-4F297416148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449336" y="1693341"/>
            <a:ext cx="191387" cy="16090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18288" tIns="18288" rIns="0" bIns="0" anchor="t" upright="1">
            <a:noAutofit/>
          </a:bodyPr>
          <a:lstStyle/>
          <a:p>
            <a:pPr algn="l" rtl="0">
              <a:defRPr sz="1000"/>
            </a:pPr>
            <a:r>
              <a:rPr lang="en-US" altLang="ja-JP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PV</a:t>
            </a:r>
          </a:p>
        </xdr:txBody>
      </xdr:sp>
      <xdr:sp macro="" textlink="">
        <xdr:nvSpPr>
          <xdr:cNvPr id="7178" name="Line 52">
            <a:extLst>
              <a:ext uri="{FF2B5EF4-FFF2-40B4-BE49-F238E27FC236}">
                <a16:creationId xmlns:a16="http://schemas.microsoft.com/office/drawing/2014/main" id="{4DB54B82-F3BD-731A-DC81-46487D6BEF03}"/>
              </a:ext>
            </a:extLst>
          </xdr:cNvPr>
          <xdr:cNvSpPr>
            <a:spLocks noChangeShapeType="1"/>
          </xdr:cNvSpPr>
        </xdr:nvSpPr>
        <xdr:spPr bwMode="auto">
          <a:xfrm>
            <a:off x="622487" y="2354356"/>
            <a:ext cx="2141444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 type="triangle" w="med" len="med"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8" name="Text Box 53">
            <a:extLst>
              <a:ext uri="{FF2B5EF4-FFF2-40B4-BE49-F238E27FC236}">
                <a16:creationId xmlns:a16="http://schemas.microsoft.com/office/drawing/2014/main" id="{E75CD753-E860-F345-4737-9F219AA626A6}"/>
              </a:ext>
            </a:extLst>
          </xdr:cNvPr>
          <xdr:cNvSpPr txBox="1">
            <a:spLocks noChangeArrowheads="1"/>
          </xdr:cNvSpPr>
        </xdr:nvSpPr>
        <xdr:spPr bwMode="auto">
          <a:xfrm>
            <a:off x="975674" y="2128720"/>
            <a:ext cx="1483248" cy="189295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wrap="none" lIns="18288" tIns="18288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引込口配線の抵抗値： </a:t>
            </a:r>
            <a:r>
              <a:rPr lang="en-US" altLang="ja-JP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R</a:t>
            </a:r>
            <a:r>
              <a:rPr lang="en-US" altLang="ja-JP" sz="1000" b="0" i="0" u="none" strike="noStrike" baseline="-2500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a</a:t>
            </a:r>
          </a:p>
        </xdr:txBody>
      </xdr:sp>
      <xdr:sp macro="" textlink="">
        <xdr:nvSpPr>
          <xdr:cNvPr id="79" name="Text Box 54">
            <a:extLst>
              <a:ext uri="{FF2B5EF4-FFF2-40B4-BE49-F238E27FC236}">
                <a16:creationId xmlns:a16="http://schemas.microsoft.com/office/drawing/2014/main" id="{64D1DC12-02A0-668B-A261-3284C9A5D3A5}"/>
              </a:ext>
            </a:extLst>
          </xdr:cNvPr>
          <xdr:cNvSpPr txBox="1">
            <a:spLocks noChangeArrowheads="1"/>
          </xdr:cNvSpPr>
        </xdr:nvSpPr>
        <xdr:spPr bwMode="auto">
          <a:xfrm>
            <a:off x="3932599" y="2157114"/>
            <a:ext cx="1339708" cy="189295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wrap="none" lIns="18288" tIns="18288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屋内配線の抵抗値： </a:t>
            </a:r>
            <a:r>
              <a:rPr lang="en-US" altLang="ja-JP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R</a:t>
            </a:r>
            <a:r>
              <a:rPr lang="en-US" altLang="ja-JP" sz="1000" b="0" i="0" u="none" strike="noStrike" baseline="-2500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b</a:t>
            </a:r>
          </a:p>
        </xdr:txBody>
      </xdr:sp>
      <xdr:sp macro="" textlink="">
        <xdr:nvSpPr>
          <xdr:cNvPr id="7181" name="Line 55">
            <a:extLst>
              <a:ext uri="{FF2B5EF4-FFF2-40B4-BE49-F238E27FC236}">
                <a16:creationId xmlns:a16="http://schemas.microsoft.com/office/drawing/2014/main" id="{ABB0A8B0-F4C5-CDDF-A3B3-AEF77307C7C4}"/>
              </a:ext>
            </a:extLst>
          </xdr:cNvPr>
          <xdr:cNvSpPr>
            <a:spLocks noChangeShapeType="1"/>
          </xdr:cNvSpPr>
        </xdr:nvSpPr>
        <xdr:spPr bwMode="auto">
          <a:xfrm>
            <a:off x="3473263" y="2344831"/>
            <a:ext cx="2046194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 type="triangle" w="med" len="med"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1" name="Text Box 67">
            <a:extLst>
              <a:ext uri="{FF2B5EF4-FFF2-40B4-BE49-F238E27FC236}">
                <a16:creationId xmlns:a16="http://schemas.microsoft.com/office/drawing/2014/main" id="{B2478213-0F64-6836-78E8-93D95EC1A8DE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01015" y="2459986"/>
            <a:ext cx="239233" cy="15143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注</a:t>
            </a:r>
            <a:r>
              <a:rPr lang="en-US" altLang="ja-JP" sz="8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1</a:t>
            </a:r>
          </a:p>
        </xdr:txBody>
      </xdr:sp>
      <xdr:sp macro="" textlink="">
        <xdr:nvSpPr>
          <xdr:cNvPr id="82" name="Text Box 68">
            <a:extLst>
              <a:ext uri="{FF2B5EF4-FFF2-40B4-BE49-F238E27FC236}">
                <a16:creationId xmlns:a16="http://schemas.microsoft.com/office/drawing/2014/main" id="{6191F8E0-ACD3-FE17-2AB0-BEFFB2478EE7}"/>
              </a:ext>
            </a:extLst>
          </xdr:cNvPr>
          <xdr:cNvSpPr txBox="1">
            <a:spLocks noChangeArrowheads="1"/>
          </xdr:cNvSpPr>
        </xdr:nvSpPr>
        <xdr:spPr bwMode="auto">
          <a:xfrm>
            <a:off x="2411074" y="2497845"/>
            <a:ext cx="239233" cy="16090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注</a:t>
            </a:r>
            <a:r>
              <a:rPr lang="en-US" altLang="ja-JP" sz="8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1</a:t>
            </a:r>
          </a:p>
        </xdr:txBody>
      </xdr:sp>
      <xdr:sp macro="" textlink="">
        <xdr:nvSpPr>
          <xdr:cNvPr id="83" name="正方形/長方形 82">
            <a:extLst>
              <a:ext uri="{FF2B5EF4-FFF2-40B4-BE49-F238E27FC236}">
                <a16:creationId xmlns:a16="http://schemas.microsoft.com/office/drawing/2014/main" id="{1746A9BC-ED56-C875-A540-0E0A38400F4A}"/>
              </a:ext>
            </a:extLst>
          </xdr:cNvPr>
          <xdr:cNvSpPr/>
        </xdr:nvSpPr>
        <xdr:spPr>
          <a:xfrm>
            <a:off x="401513" y="6898955"/>
            <a:ext cx="3617210" cy="1504896"/>
          </a:xfrm>
          <a:prstGeom prst="rect">
            <a:avLst/>
          </a:prstGeom>
          <a:noFill/>
          <a:ln w="952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endParaRPr lang="ja-JP" altLang="en-US"/>
          </a:p>
        </xdr:txBody>
      </xdr:sp>
      <xdr:sp macro="" textlink="">
        <xdr:nvSpPr>
          <xdr:cNvPr id="84" name="正方形/長方形 83">
            <a:extLst>
              <a:ext uri="{FF2B5EF4-FFF2-40B4-BE49-F238E27FC236}">
                <a16:creationId xmlns:a16="http://schemas.microsoft.com/office/drawing/2014/main" id="{4B7E44F6-3E75-AF41-0C7B-92B8CF36915E}"/>
              </a:ext>
            </a:extLst>
          </xdr:cNvPr>
          <xdr:cNvSpPr/>
        </xdr:nvSpPr>
        <xdr:spPr>
          <a:xfrm>
            <a:off x="4286665" y="6898955"/>
            <a:ext cx="3779889" cy="1504896"/>
          </a:xfrm>
          <a:prstGeom prst="rect">
            <a:avLst/>
          </a:prstGeom>
          <a:noFill/>
          <a:ln w="952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endParaRPr lang="ja-JP" altLang="en-US"/>
          </a:p>
        </xdr:txBody>
      </xdr:sp>
      <xdr:sp macro="" textlink="">
        <xdr:nvSpPr>
          <xdr:cNvPr id="7186" name="Line 5">
            <a:extLst>
              <a:ext uri="{FF2B5EF4-FFF2-40B4-BE49-F238E27FC236}">
                <a16:creationId xmlns:a16="http://schemas.microsoft.com/office/drawing/2014/main" id="{04E0A84C-07B7-0F25-1992-186031D7AEBB}"/>
              </a:ext>
            </a:extLst>
          </xdr:cNvPr>
          <xdr:cNvSpPr>
            <a:spLocks noChangeShapeType="1"/>
          </xdr:cNvSpPr>
        </xdr:nvSpPr>
        <xdr:spPr bwMode="auto">
          <a:xfrm>
            <a:off x="2436159" y="6717926"/>
            <a:ext cx="461122" cy="0"/>
          </a:xfrm>
          <a:prstGeom prst="line">
            <a:avLst/>
          </a:prstGeom>
          <a:noFill/>
          <a:ln w="28575">
            <a:solidFill>
              <a:srgbClr val="000000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187" name="Line 6">
            <a:extLst>
              <a:ext uri="{FF2B5EF4-FFF2-40B4-BE49-F238E27FC236}">
                <a16:creationId xmlns:a16="http://schemas.microsoft.com/office/drawing/2014/main" id="{FB5A1A49-A5B8-11B2-A0B4-7AB1249F548C}"/>
              </a:ext>
            </a:extLst>
          </xdr:cNvPr>
          <xdr:cNvSpPr>
            <a:spLocks noChangeShapeType="1"/>
          </xdr:cNvSpPr>
        </xdr:nvSpPr>
        <xdr:spPr bwMode="auto">
          <a:xfrm>
            <a:off x="6233832" y="6727451"/>
            <a:ext cx="527797" cy="0"/>
          </a:xfrm>
          <a:prstGeom prst="line">
            <a:avLst/>
          </a:prstGeom>
          <a:noFill/>
          <a:ln w="28575">
            <a:solidFill>
              <a:srgbClr val="000000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7" name="Text Box 62">
            <a:extLst>
              <a:ext uri="{FF2B5EF4-FFF2-40B4-BE49-F238E27FC236}">
                <a16:creationId xmlns:a16="http://schemas.microsoft.com/office/drawing/2014/main" id="{5A2F24C4-D8D1-5139-F0A0-F78EFB188399}"/>
              </a:ext>
            </a:extLst>
          </xdr:cNvPr>
          <xdr:cNvSpPr txBox="1">
            <a:spLocks noChangeArrowheads="1"/>
          </xdr:cNvSpPr>
        </xdr:nvSpPr>
        <xdr:spPr bwMode="auto">
          <a:xfrm>
            <a:off x="95294" y="3037336"/>
            <a:ext cx="3196159" cy="208225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18288" rIns="0" bIns="18288" anchor="ctr" upright="1"/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ＪＳゴシック"/>
              </a:rPr>
              <a:t>■　受電点から</a:t>
            </a:r>
            <a:r>
              <a:rPr lang="en-US" altLang="ja-JP" sz="1100" b="0" i="0" u="none" strike="noStrike" baseline="0">
                <a:solidFill>
                  <a:srgbClr val="000000"/>
                </a:solidFill>
                <a:latin typeface="ＪＳゴシック"/>
              </a:rPr>
              <a:t>PCS</a:t>
            </a:r>
            <a:r>
              <a:rPr lang="ja-JP" altLang="en-US" sz="1100" b="0" i="0" u="none" strike="noStrike" baseline="0">
                <a:solidFill>
                  <a:srgbClr val="000000"/>
                </a:solidFill>
                <a:latin typeface="ＪＳゴシック"/>
              </a:rPr>
              <a:t>までの電圧上昇値の計算</a:t>
            </a:r>
          </a:p>
        </xdr:txBody>
      </xdr:sp>
      <xdr:sp macro="" textlink="">
        <xdr:nvSpPr>
          <xdr:cNvPr id="7189" name="Rectangle 63">
            <a:extLst>
              <a:ext uri="{FF2B5EF4-FFF2-40B4-BE49-F238E27FC236}">
                <a16:creationId xmlns:a16="http://schemas.microsoft.com/office/drawing/2014/main" id="{7B3D2A50-F2B1-7CA8-A0CE-524B2C2CF6C2}"/>
              </a:ext>
            </a:extLst>
          </xdr:cNvPr>
          <xdr:cNvSpPr>
            <a:spLocks noChangeArrowheads="1"/>
          </xdr:cNvSpPr>
        </xdr:nvSpPr>
        <xdr:spPr bwMode="auto">
          <a:xfrm>
            <a:off x="85725" y="1362075"/>
            <a:ext cx="7833472" cy="1616449"/>
          </a:xfrm>
          <a:prstGeom prst="rect">
            <a:avLst/>
          </a:prstGeom>
          <a:noFill/>
          <a:ln w="9525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89" name="Text Box 4">
            <a:extLst>
              <a:ext uri="{FF2B5EF4-FFF2-40B4-BE49-F238E27FC236}">
                <a16:creationId xmlns:a16="http://schemas.microsoft.com/office/drawing/2014/main" id="{0C937227-3A2E-A744-5E46-70361B652D0C}"/>
              </a:ext>
            </a:extLst>
          </xdr:cNvPr>
          <xdr:cNvSpPr txBox="1">
            <a:spLocks noChangeArrowheads="1"/>
          </xdr:cNvSpPr>
        </xdr:nvSpPr>
        <xdr:spPr bwMode="auto">
          <a:xfrm>
            <a:off x="5655080" y="2270691"/>
            <a:ext cx="2382765" cy="80450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ﾊﾟﾜｰｺﾝﾃﾞｨｼｮﾅ（</a:t>
            </a:r>
            <a:r>
              <a:rPr lang="en-US" altLang="ja-JP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PCS</a:t>
            </a:r>
            <a:r>
              <a:rPr lang="ja-JP" altLang="en-US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）</a:t>
            </a:r>
          </a:p>
          <a:p>
            <a:pPr algn="l" rtl="0">
              <a:lnSpc>
                <a:spcPts val="1200"/>
              </a:lnSpc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発電容量：　</a:t>
            </a:r>
            <a:r>
              <a:rPr lang="en-US" altLang="ja-JP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P</a:t>
            </a:r>
            <a:r>
              <a:rPr lang="ja-JP" altLang="en-US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　</a:t>
            </a:r>
            <a:r>
              <a:rPr lang="en-US" altLang="ja-JP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kW</a:t>
            </a:r>
          </a:p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（運転力率は</a:t>
            </a:r>
            <a:r>
              <a:rPr lang="en-US" altLang="ja-JP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1</a:t>
            </a:r>
            <a:r>
              <a:rPr lang="ja-JP" altLang="en-US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として計算）</a:t>
            </a:r>
            <a:endParaRPr lang="en-US" altLang="ja-JP" sz="1000" b="0" i="0" u="none" strike="noStrike" baseline="0">
              <a:solidFill>
                <a:srgbClr val="000000"/>
              </a:solidFill>
              <a:latin typeface="Century" pitchFamily="18" charset="0"/>
              <a:ea typeface="ＭＳ 明朝" pitchFamily="17" charset="-128"/>
            </a:endParaRPr>
          </a:p>
        </xdr:txBody>
      </xdr:sp>
      <xdr:sp macro="" textlink="">
        <xdr:nvSpPr>
          <xdr:cNvPr id="90" name="Text Box 7">
            <a:extLst>
              <a:ext uri="{FF2B5EF4-FFF2-40B4-BE49-F238E27FC236}">
                <a16:creationId xmlns:a16="http://schemas.microsoft.com/office/drawing/2014/main" id="{9E55EE93-B1B8-63ED-74A6-7841814E639B}"/>
              </a:ext>
            </a:extLst>
          </xdr:cNvPr>
          <xdr:cNvSpPr txBox="1">
            <a:spLocks noChangeArrowheads="1"/>
          </xdr:cNvSpPr>
        </xdr:nvSpPr>
        <xdr:spPr bwMode="auto">
          <a:xfrm>
            <a:off x="851272" y="2526240"/>
            <a:ext cx="507175" cy="17983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18288" tIns="18288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電線路</a:t>
            </a:r>
            <a:r>
              <a:rPr lang="en-US" altLang="ja-JP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A</a:t>
            </a:r>
          </a:p>
        </xdr:txBody>
      </xdr:sp>
      <xdr:sp macro="" textlink="">
        <xdr:nvSpPr>
          <xdr:cNvPr id="7192" name="Line 8">
            <a:extLst>
              <a:ext uri="{FF2B5EF4-FFF2-40B4-BE49-F238E27FC236}">
                <a16:creationId xmlns:a16="http://schemas.microsoft.com/office/drawing/2014/main" id="{8D4A2345-8809-B8A9-6CEB-1B91C73F48A4}"/>
              </a:ext>
            </a:extLst>
          </xdr:cNvPr>
          <xdr:cNvSpPr>
            <a:spLocks noChangeShapeType="1"/>
          </xdr:cNvSpPr>
        </xdr:nvSpPr>
        <xdr:spPr bwMode="auto">
          <a:xfrm>
            <a:off x="612962" y="1906121"/>
            <a:ext cx="1051672" cy="0"/>
          </a:xfrm>
          <a:prstGeom prst="line">
            <a:avLst/>
          </a:prstGeom>
          <a:noFill/>
          <a:ln w="28575">
            <a:solidFill>
              <a:srgbClr val="000000"/>
            </a:solidFill>
            <a:prstDash val="sysDot"/>
            <a:round/>
            <a:headEnd type="oval" w="med" len="med"/>
            <a:tailEnd type="oval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193" name="Rectangle 9">
            <a:extLst>
              <a:ext uri="{FF2B5EF4-FFF2-40B4-BE49-F238E27FC236}">
                <a16:creationId xmlns:a16="http://schemas.microsoft.com/office/drawing/2014/main" id="{05DCD9C9-061A-4242-0209-5EE38C277FC3}"/>
              </a:ext>
            </a:extLst>
          </xdr:cNvPr>
          <xdr:cNvSpPr>
            <a:spLocks noChangeArrowheads="1"/>
          </xdr:cNvSpPr>
        </xdr:nvSpPr>
        <xdr:spPr bwMode="auto">
          <a:xfrm>
            <a:off x="2763931" y="1665194"/>
            <a:ext cx="709332" cy="467846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7194" name="Line 11">
            <a:extLst>
              <a:ext uri="{FF2B5EF4-FFF2-40B4-BE49-F238E27FC236}">
                <a16:creationId xmlns:a16="http://schemas.microsoft.com/office/drawing/2014/main" id="{8BED07D5-1548-C314-9130-6CF06548660F}"/>
              </a:ext>
            </a:extLst>
          </xdr:cNvPr>
          <xdr:cNvSpPr>
            <a:spLocks noChangeShapeType="1"/>
          </xdr:cNvSpPr>
        </xdr:nvSpPr>
        <xdr:spPr bwMode="auto">
          <a:xfrm>
            <a:off x="612962" y="1991846"/>
            <a:ext cx="0" cy="605117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195" name="Line 12">
            <a:extLst>
              <a:ext uri="{FF2B5EF4-FFF2-40B4-BE49-F238E27FC236}">
                <a16:creationId xmlns:a16="http://schemas.microsoft.com/office/drawing/2014/main" id="{0E614656-8607-60D5-A4C6-357BCA60620D}"/>
              </a:ext>
            </a:extLst>
          </xdr:cNvPr>
          <xdr:cNvSpPr>
            <a:spLocks noChangeShapeType="1"/>
          </xdr:cNvSpPr>
        </xdr:nvSpPr>
        <xdr:spPr bwMode="auto">
          <a:xfrm>
            <a:off x="2763931" y="1991846"/>
            <a:ext cx="0" cy="605117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196" name="Line 13">
            <a:extLst>
              <a:ext uri="{FF2B5EF4-FFF2-40B4-BE49-F238E27FC236}">
                <a16:creationId xmlns:a16="http://schemas.microsoft.com/office/drawing/2014/main" id="{EBF7A746-B3A6-6739-F4FA-49BA3DA02A3E}"/>
              </a:ext>
            </a:extLst>
          </xdr:cNvPr>
          <xdr:cNvSpPr>
            <a:spLocks noChangeShapeType="1"/>
          </xdr:cNvSpPr>
        </xdr:nvSpPr>
        <xdr:spPr bwMode="auto">
          <a:xfrm>
            <a:off x="3473263" y="2199715"/>
            <a:ext cx="0" cy="397248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197" name="Line 14">
            <a:extLst>
              <a:ext uri="{FF2B5EF4-FFF2-40B4-BE49-F238E27FC236}">
                <a16:creationId xmlns:a16="http://schemas.microsoft.com/office/drawing/2014/main" id="{B203DB17-C79F-F91E-B9EC-A1DF8685D4CB}"/>
              </a:ext>
            </a:extLst>
          </xdr:cNvPr>
          <xdr:cNvSpPr>
            <a:spLocks noChangeShapeType="1"/>
          </xdr:cNvSpPr>
        </xdr:nvSpPr>
        <xdr:spPr bwMode="auto">
          <a:xfrm>
            <a:off x="5500407" y="2199715"/>
            <a:ext cx="0" cy="397248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7" name="Text Box 15">
            <a:extLst>
              <a:ext uri="{FF2B5EF4-FFF2-40B4-BE49-F238E27FC236}">
                <a16:creationId xmlns:a16="http://schemas.microsoft.com/office/drawing/2014/main" id="{B63AE9A2-CCF9-0B78-D5F3-21F50EE9C483}"/>
              </a:ext>
            </a:extLst>
          </xdr:cNvPr>
          <xdr:cNvSpPr txBox="1">
            <a:spLocks noChangeArrowheads="1"/>
          </xdr:cNvSpPr>
        </xdr:nvSpPr>
        <xdr:spPr bwMode="auto">
          <a:xfrm>
            <a:off x="2937388" y="1816383"/>
            <a:ext cx="411482" cy="17983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18288" tIns="18288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明朝" pitchFamily="17" charset="-128"/>
                <a:ea typeface="ＭＳ 明朝" pitchFamily="17" charset="-128"/>
              </a:rPr>
              <a:t>分電盤</a:t>
            </a:r>
          </a:p>
        </xdr:txBody>
      </xdr:sp>
      <xdr:sp macro="" textlink="">
        <xdr:nvSpPr>
          <xdr:cNvPr id="98" name="Text Box 17">
            <a:extLst>
              <a:ext uri="{FF2B5EF4-FFF2-40B4-BE49-F238E27FC236}">
                <a16:creationId xmlns:a16="http://schemas.microsoft.com/office/drawing/2014/main" id="{BAAEF9E6-B48F-D08F-73E5-9F0981BA391C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1513" y="1646018"/>
            <a:ext cx="392343" cy="18929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18288" tIns="18288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明朝" pitchFamily="17" charset="-128"/>
                <a:ea typeface="ＭＳ 明朝" pitchFamily="17" charset="-128"/>
              </a:rPr>
              <a:t>受電点</a:t>
            </a:r>
          </a:p>
        </xdr:txBody>
      </xdr:sp>
      <xdr:sp macro="" textlink="">
        <xdr:nvSpPr>
          <xdr:cNvPr id="7200" name="Line 18">
            <a:extLst>
              <a:ext uri="{FF2B5EF4-FFF2-40B4-BE49-F238E27FC236}">
                <a16:creationId xmlns:a16="http://schemas.microsoft.com/office/drawing/2014/main" id="{7330DB18-A436-4D57-10F4-642524810390}"/>
              </a:ext>
            </a:extLst>
          </xdr:cNvPr>
          <xdr:cNvSpPr>
            <a:spLocks noChangeShapeType="1"/>
          </xdr:cNvSpPr>
        </xdr:nvSpPr>
        <xdr:spPr bwMode="auto">
          <a:xfrm>
            <a:off x="612962" y="2449606"/>
            <a:ext cx="1051672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 type="triangle" w="med" len="med"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0" name="Text Box 19">
            <a:extLst>
              <a:ext uri="{FF2B5EF4-FFF2-40B4-BE49-F238E27FC236}">
                <a16:creationId xmlns:a16="http://schemas.microsoft.com/office/drawing/2014/main" id="{C0A1B791-D47D-5026-BA60-30EE91D88AAD}"/>
              </a:ext>
            </a:extLst>
          </xdr:cNvPr>
          <xdr:cNvSpPr txBox="1">
            <a:spLocks noChangeArrowheads="1"/>
          </xdr:cNvSpPr>
        </xdr:nvSpPr>
        <xdr:spPr bwMode="auto">
          <a:xfrm>
            <a:off x="1750790" y="2526240"/>
            <a:ext cx="784686" cy="17983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18288" tIns="18288" rIns="18288" bIns="0" anchor="t" upright="1">
            <a:noAutofit/>
          </a:bodyPr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（電線路</a:t>
            </a:r>
            <a:r>
              <a:rPr lang="en-US" altLang="ja-JP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B</a:t>
            </a:r>
            <a:r>
              <a:rPr lang="ja-JP" altLang="en-US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）</a:t>
            </a:r>
          </a:p>
        </xdr:txBody>
      </xdr:sp>
      <xdr:sp macro="" textlink="">
        <xdr:nvSpPr>
          <xdr:cNvPr id="101" name="Text Box 20">
            <a:extLst>
              <a:ext uri="{FF2B5EF4-FFF2-40B4-BE49-F238E27FC236}">
                <a16:creationId xmlns:a16="http://schemas.microsoft.com/office/drawing/2014/main" id="{E355A127-CD68-C2CE-5E37-97A40EA3817C}"/>
              </a:ext>
            </a:extLst>
          </xdr:cNvPr>
          <xdr:cNvSpPr txBox="1">
            <a:spLocks noChangeArrowheads="1"/>
          </xdr:cNvSpPr>
        </xdr:nvSpPr>
        <xdr:spPr bwMode="auto">
          <a:xfrm>
            <a:off x="3808198" y="2478916"/>
            <a:ext cx="497606" cy="17983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18288" tIns="18288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電線路</a:t>
            </a:r>
            <a:r>
              <a:rPr lang="en-US" altLang="ja-JP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C</a:t>
            </a:r>
          </a:p>
        </xdr:txBody>
      </xdr:sp>
      <xdr:sp macro="" textlink="">
        <xdr:nvSpPr>
          <xdr:cNvPr id="7203" name="Line 21">
            <a:extLst>
              <a:ext uri="{FF2B5EF4-FFF2-40B4-BE49-F238E27FC236}">
                <a16:creationId xmlns:a16="http://schemas.microsoft.com/office/drawing/2014/main" id="{4032CE80-70B3-2AAE-05FE-0457DD8EB385}"/>
              </a:ext>
            </a:extLst>
          </xdr:cNvPr>
          <xdr:cNvSpPr>
            <a:spLocks noChangeShapeType="1"/>
          </xdr:cNvSpPr>
        </xdr:nvSpPr>
        <xdr:spPr bwMode="auto">
          <a:xfrm>
            <a:off x="3482788" y="2440081"/>
            <a:ext cx="1074644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 type="triangle" w="med" len="med"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204" name="Line 22">
            <a:extLst>
              <a:ext uri="{FF2B5EF4-FFF2-40B4-BE49-F238E27FC236}">
                <a16:creationId xmlns:a16="http://schemas.microsoft.com/office/drawing/2014/main" id="{A2D4D091-2FDD-6D02-1E6C-62CF27A404AE}"/>
              </a:ext>
            </a:extLst>
          </xdr:cNvPr>
          <xdr:cNvSpPr>
            <a:spLocks noChangeShapeType="1"/>
          </xdr:cNvSpPr>
        </xdr:nvSpPr>
        <xdr:spPr bwMode="auto">
          <a:xfrm>
            <a:off x="1712259" y="1906121"/>
            <a:ext cx="1051672" cy="0"/>
          </a:xfrm>
          <a:prstGeom prst="line">
            <a:avLst/>
          </a:prstGeom>
          <a:noFill/>
          <a:ln w="28575">
            <a:solidFill>
              <a:srgbClr val="000000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205" name="Line 24">
            <a:extLst>
              <a:ext uri="{FF2B5EF4-FFF2-40B4-BE49-F238E27FC236}">
                <a16:creationId xmlns:a16="http://schemas.microsoft.com/office/drawing/2014/main" id="{7BDE5A36-99F9-6C64-24BD-13808F3A8A2B}"/>
              </a:ext>
            </a:extLst>
          </xdr:cNvPr>
          <xdr:cNvSpPr>
            <a:spLocks noChangeShapeType="1"/>
          </xdr:cNvSpPr>
        </xdr:nvSpPr>
        <xdr:spPr bwMode="auto">
          <a:xfrm>
            <a:off x="1683684" y="1991846"/>
            <a:ext cx="0" cy="605117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206" name="Line 25">
            <a:extLst>
              <a:ext uri="{FF2B5EF4-FFF2-40B4-BE49-F238E27FC236}">
                <a16:creationId xmlns:a16="http://schemas.microsoft.com/office/drawing/2014/main" id="{94745899-8149-523A-9AB0-E706FC644502}"/>
              </a:ext>
            </a:extLst>
          </xdr:cNvPr>
          <xdr:cNvSpPr>
            <a:spLocks noChangeShapeType="1"/>
          </xdr:cNvSpPr>
        </xdr:nvSpPr>
        <xdr:spPr bwMode="auto">
          <a:xfrm>
            <a:off x="1683684" y="2449606"/>
            <a:ext cx="1089772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 type="triangle" w="med" len="med"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6" name="Text Box 26">
            <a:extLst>
              <a:ext uri="{FF2B5EF4-FFF2-40B4-BE49-F238E27FC236}">
                <a16:creationId xmlns:a16="http://schemas.microsoft.com/office/drawing/2014/main" id="{9FBFE194-841F-0363-7355-2C12770B10C7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1513" y="2753394"/>
            <a:ext cx="4287064" cy="18929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注</a:t>
            </a:r>
            <a:r>
              <a:rPr lang="en-US" altLang="ja-JP" sz="8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1</a:t>
            </a:r>
            <a:r>
              <a:rPr lang="ja-JP" altLang="en-US" sz="8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　電線路</a:t>
            </a:r>
            <a:r>
              <a:rPr lang="en-US" altLang="ja-JP" sz="8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B</a:t>
            </a:r>
            <a:r>
              <a:rPr lang="ja-JP" altLang="en-US" sz="8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、電線路Ｄについては、直列に接続される電線路が無ければ計算不要</a:t>
            </a:r>
          </a:p>
        </xdr:txBody>
      </xdr:sp>
      <xdr:sp macro="" textlink="">
        <xdr:nvSpPr>
          <xdr:cNvPr id="7208" name="Line 28">
            <a:extLst>
              <a:ext uri="{FF2B5EF4-FFF2-40B4-BE49-F238E27FC236}">
                <a16:creationId xmlns:a16="http://schemas.microsoft.com/office/drawing/2014/main" id="{4CDB5D61-11C4-73B0-BF45-A3663D2C22BC}"/>
              </a:ext>
            </a:extLst>
          </xdr:cNvPr>
          <xdr:cNvSpPr>
            <a:spLocks noChangeShapeType="1"/>
          </xdr:cNvSpPr>
        </xdr:nvSpPr>
        <xdr:spPr bwMode="auto">
          <a:xfrm>
            <a:off x="4576482" y="1777813"/>
            <a:ext cx="0" cy="81915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209" name="Line 29">
            <a:extLst>
              <a:ext uri="{FF2B5EF4-FFF2-40B4-BE49-F238E27FC236}">
                <a16:creationId xmlns:a16="http://schemas.microsoft.com/office/drawing/2014/main" id="{8E516C89-1CB5-E91E-76CC-A6802D93879A}"/>
              </a:ext>
            </a:extLst>
          </xdr:cNvPr>
          <xdr:cNvSpPr>
            <a:spLocks noChangeShapeType="1"/>
          </xdr:cNvSpPr>
        </xdr:nvSpPr>
        <xdr:spPr bwMode="auto">
          <a:xfrm>
            <a:off x="4576482" y="2440081"/>
            <a:ext cx="92392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 type="triangle" w="med" len="med"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9" name="Text Box 30">
            <a:extLst>
              <a:ext uri="{FF2B5EF4-FFF2-40B4-BE49-F238E27FC236}">
                <a16:creationId xmlns:a16="http://schemas.microsoft.com/office/drawing/2014/main" id="{79CCC81A-F931-8BB9-AB36-8E5F6CD00342}"/>
              </a:ext>
            </a:extLst>
          </xdr:cNvPr>
          <xdr:cNvSpPr txBox="1">
            <a:spLocks noChangeArrowheads="1"/>
          </xdr:cNvSpPr>
        </xdr:nvSpPr>
        <xdr:spPr bwMode="auto">
          <a:xfrm>
            <a:off x="4621592" y="2478916"/>
            <a:ext cx="784686" cy="17983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18288" tIns="18288" rIns="18288" bIns="0" anchor="t" upright="1">
            <a:noAutofit/>
          </a:bodyPr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（電線路</a:t>
            </a:r>
            <a:r>
              <a:rPr lang="en-US" altLang="ja-JP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D</a:t>
            </a:r>
            <a:r>
              <a:rPr lang="ja-JP" altLang="en-US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）</a:t>
            </a:r>
          </a:p>
        </xdr:txBody>
      </xdr:sp>
      <xdr:sp macro="" textlink="">
        <xdr:nvSpPr>
          <xdr:cNvPr id="7211" name="Line 32">
            <a:extLst>
              <a:ext uri="{FF2B5EF4-FFF2-40B4-BE49-F238E27FC236}">
                <a16:creationId xmlns:a16="http://schemas.microsoft.com/office/drawing/2014/main" id="{ADB14032-DD96-861F-80F0-6647972F1599}"/>
              </a:ext>
            </a:extLst>
          </xdr:cNvPr>
          <xdr:cNvSpPr>
            <a:spLocks noChangeShapeType="1"/>
          </xdr:cNvSpPr>
        </xdr:nvSpPr>
        <xdr:spPr bwMode="auto">
          <a:xfrm>
            <a:off x="3473263" y="1906121"/>
            <a:ext cx="1103219" cy="0"/>
          </a:xfrm>
          <a:prstGeom prst="line">
            <a:avLst/>
          </a:prstGeom>
          <a:noFill/>
          <a:ln w="28575">
            <a:solidFill>
              <a:srgbClr val="000000"/>
            </a:solidFill>
            <a:prstDash val="dash"/>
            <a:round/>
            <a:headEnd/>
            <a:tailEnd type="oval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1" name="Text Box 33">
            <a:extLst>
              <a:ext uri="{FF2B5EF4-FFF2-40B4-BE49-F238E27FC236}">
                <a16:creationId xmlns:a16="http://schemas.microsoft.com/office/drawing/2014/main" id="{4207146B-B92E-6172-797F-A1AE6494FDB4}"/>
              </a:ext>
            </a:extLst>
          </xdr:cNvPr>
          <xdr:cNvSpPr txBox="1">
            <a:spLocks noChangeArrowheads="1"/>
          </xdr:cNvSpPr>
        </xdr:nvSpPr>
        <xdr:spPr bwMode="auto">
          <a:xfrm>
            <a:off x="5521110" y="1683877"/>
            <a:ext cx="287080" cy="1703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18288" tIns="18288" rIns="0" bIns="0" anchor="t" upright="1">
            <a:noAutofit/>
          </a:bodyPr>
          <a:lstStyle/>
          <a:p>
            <a:pPr algn="l" rtl="0">
              <a:defRPr sz="1000"/>
            </a:pPr>
            <a:r>
              <a:rPr lang="en-US" altLang="ja-JP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PCS</a:t>
            </a:r>
          </a:p>
        </xdr:txBody>
      </xdr:sp>
      <xdr:sp macro="" textlink="">
        <xdr:nvSpPr>
          <xdr:cNvPr id="7213" name="Line 34">
            <a:extLst>
              <a:ext uri="{FF2B5EF4-FFF2-40B4-BE49-F238E27FC236}">
                <a16:creationId xmlns:a16="http://schemas.microsoft.com/office/drawing/2014/main" id="{092EE775-E9E4-A6A1-DBB9-BA5C2E0F7F4D}"/>
              </a:ext>
            </a:extLst>
          </xdr:cNvPr>
          <xdr:cNvSpPr>
            <a:spLocks noChangeShapeType="1"/>
          </xdr:cNvSpPr>
        </xdr:nvSpPr>
        <xdr:spPr bwMode="auto">
          <a:xfrm>
            <a:off x="4624107" y="1906121"/>
            <a:ext cx="923925" cy="0"/>
          </a:xfrm>
          <a:prstGeom prst="line">
            <a:avLst/>
          </a:prstGeom>
          <a:noFill/>
          <a:ln w="28575">
            <a:solidFill>
              <a:srgbClr val="000000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214" name="Rectangle 35">
            <a:extLst>
              <a:ext uri="{FF2B5EF4-FFF2-40B4-BE49-F238E27FC236}">
                <a16:creationId xmlns:a16="http://schemas.microsoft.com/office/drawing/2014/main" id="{D51D1BAC-C519-CB27-89A8-9B27D78E158D}"/>
              </a:ext>
            </a:extLst>
          </xdr:cNvPr>
          <xdr:cNvSpPr>
            <a:spLocks noChangeArrowheads="1"/>
          </xdr:cNvSpPr>
        </xdr:nvSpPr>
        <xdr:spPr bwMode="auto">
          <a:xfrm>
            <a:off x="5500407" y="1854013"/>
            <a:ext cx="337297" cy="90208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7215" name="Rectangle 36">
            <a:extLst>
              <a:ext uri="{FF2B5EF4-FFF2-40B4-BE49-F238E27FC236}">
                <a16:creationId xmlns:a16="http://schemas.microsoft.com/office/drawing/2014/main" id="{BE5BCF5A-D924-1E18-2556-18A5912EBBC9}"/>
              </a:ext>
            </a:extLst>
          </xdr:cNvPr>
          <xdr:cNvSpPr>
            <a:spLocks noChangeArrowheads="1"/>
          </xdr:cNvSpPr>
        </xdr:nvSpPr>
        <xdr:spPr bwMode="auto">
          <a:xfrm>
            <a:off x="5462307" y="1485900"/>
            <a:ext cx="1413622" cy="721659"/>
          </a:xfrm>
          <a:prstGeom prst="rect">
            <a:avLst/>
          </a:prstGeom>
          <a:noFill/>
          <a:ln w="9525">
            <a:solidFill>
              <a:srgbClr val="000000"/>
            </a:solidFill>
            <a:prstDash val="dash"/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grpSp>
        <xdr:nvGrpSpPr>
          <xdr:cNvPr id="7216" name="Group 38">
            <a:extLst>
              <a:ext uri="{FF2B5EF4-FFF2-40B4-BE49-F238E27FC236}">
                <a16:creationId xmlns:a16="http://schemas.microsoft.com/office/drawing/2014/main" id="{6F3534F1-35CC-726E-4EB1-1585E1F12097}"/>
              </a:ext>
            </a:extLst>
          </xdr:cNvPr>
          <xdr:cNvGrpSpPr>
            <a:grpSpLocks/>
          </xdr:cNvGrpSpPr>
        </xdr:nvGrpSpPr>
        <xdr:grpSpPr bwMode="auto">
          <a:xfrm flipH="1">
            <a:off x="6100482" y="1858496"/>
            <a:ext cx="756397" cy="104775"/>
            <a:chOff x="691" y="224"/>
            <a:chExt cx="58" cy="19"/>
          </a:xfrm>
        </xdr:grpSpPr>
        <xdr:sp macro="" textlink="">
          <xdr:nvSpPr>
            <xdr:cNvPr id="7227" name="Freeform 39">
              <a:extLst>
                <a:ext uri="{FF2B5EF4-FFF2-40B4-BE49-F238E27FC236}">
                  <a16:creationId xmlns:a16="http://schemas.microsoft.com/office/drawing/2014/main" id="{B3BC0E4A-1A40-3322-D5D0-36E0BF5279E1}"/>
                </a:ext>
              </a:extLst>
            </xdr:cNvPr>
            <xdr:cNvSpPr>
              <a:spLocks/>
            </xdr:cNvSpPr>
          </xdr:nvSpPr>
          <xdr:spPr bwMode="auto">
            <a:xfrm>
              <a:off x="691" y="224"/>
              <a:ext cx="28" cy="10"/>
            </a:xfrm>
            <a:custGeom>
              <a:avLst/>
              <a:gdLst>
                <a:gd name="T0" fmla="*/ 0 w 922"/>
                <a:gd name="T1" fmla="*/ 0 h 586"/>
                <a:gd name="T2" fmla="*/ 0 w 922"/>
                <a:gd name="T3" fmla="*/ 0 h 586"/>
                <a:gd name="T4" fmla="*/ 0 w 922"/>
                <a:gd name="T5" fmla="*/ 0 h 586"/>
                <a:gd name="T6" fmla="*/ 0 w 922"/>
                <a:gd name="T7" fmla="*/ 0 h 586"/>
                <a:gd name="T8" fmla="*/ 0 w 922"/>
                <a:gd name="T9" fmla="*/ 0 h 586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  <a:gd name="T15" fmla="*/ 0 w 922"/>
                <a:gd name="T16" fmla="*/ 0 h 586"/>
                <a:gd name="T17" fmla="*/ 922 w 922"/>
                <a:gd name="T18" fmla="*/ 586 h 58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T15" t="T16" r="T17" b="T18"/>
              <a:pathLst>
                <a:path w="922" h="586">
                  <a:moveTo>
                    <a:pt x="0" y="0"/>
                  </a:moveTo>
                  <a:lnTo>
                    <a:pt x="461" y="0"/>
                  </a:lnTo>
                  <a:lnTo>
                    <a:pt x="922" y="586"/>
                  </a:lnTo>
                  <a:lnTo>
                    <a:pt x="461" y="586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7228" name="Freeform 40">
              <a:extLst>
                <a:ext uri="{FF2B5EF4-FFF2-40B4-BE49-F238E27FC236}">
                  <a16:creationId xmlns:a16="http://schemas.microsoft.com/office/drawing/2014/main" id="{B6A1CBDC-5ADF-17DF-06A8-67C64C0D7A78}"/>
                </a:ext>
              </a:extLst>
            </xdr:cNvPr>
            <xdr:cNvSpPr>
              <a:spLocks/>
            </xdr:cNvSpPr>
          </xdr:nvSpPr>
          <xdr:spPr bwMode="auto">
            <a:xfrm>
              <a:off x="706" y="224"/>
              <a:ext cx="28" cy="10"/>
            </a:xfrm>
            <a:custGeom>
              <a:avLst/>
              <a:gdLst>
                <a:gd name="T0" fmla="*/ 0 w 923"/>
                <a:gd name="T1" fmla="*/ 0 h 586"/>
                <a:gd name="T2" fmla="*/ 0 w 923"/>
                <a:gd name="T3" fmla="*/ 0 h 586"/>
                <a:gd name="T4" fmla="*/ 0 w 923"/>
                <a:gd name="T5" fmla="*/ 0 h 586"/>
                <a:gd name="T6" fmla="*/ 0 w 923"/>
                <a:gd name="T7" fmla="*/ 0 h 586"/>
                <a:gd name="T8" fmla="*/ 0 w 923"/>
                <a:gd name="T9" fmla="*/ 0 h 586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  <a:gd name="T15" fmla="*/ 0 w 923"/>
                <a:gd name="T16" fmla="*/ 0 h 586"/>
                <a:gd name="T17" fmla="*/ 923 w 923"/>
                <a:gd name="T18" fmla="*/ 586 h 58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T15" t="T16" r="T17" b="T18"/>
              <a:pathLst>
                <a:path w="923" h="586">
                  <a:moveTo>
                    <a:pt x="0" y="0"/>
                  </a:moveTo>
                  <a:lnTo>
                    <a:pt x="461" y="0"/>
                  </a:lnTo>
                  <a:lnTo>
                    <a:pt x="923" y="586"/>
                  </a:lnTo>
                  <a:lnTo>
                    <a:pt x="461" y="586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7229" name="Freeform 41">
              <a:extLst>
                <a:ext uri="{FF2B5EF4-FFF2-40B4-BE49-F238E27FC236}">
                  <a16:creationId xmlns:a16="http://schemas.microsoft.com/office/drawing/2014/main" id="{803C163B-FD56-9B6A-0D88-B396651D62EC}"/>
                </a:ext>
              </a:extLst>
            </xdr:cNvPr>
            <xdr:cNvSpPr>
              <a:spLocks/>
            </xdr:cNvSpPr>
          </xdr:nvSpPr>
          <xdr:spPr bwMode="auto">
            <a:xfrm>
              <a:off x="706" y="234"/>
              <a:ext cx="28" cy="9"/>
            </a:xfrm>
            <a:custGeom>
              <a:avLst/>
              <a:gdLst>
                <a:gd name="T0" fmla="*/ 0 w 923"/>
                <a:gd name="T1" fmla="*/ 0 h 586"/>
                <a:gd name="T2" fmla="*/ 0 w 923"/>
                <a:gd name="T3" fmla="*/ 0 h 586"/>
                <a:gd name="T4" fmla="*/ 0 w 923"/>
                <a:gd name="T5" fmla="*/ 0 h 586"/>
                <a:gd name="T6" fmla="*/ 0 w 923"/>
                <a:gd name="T7" fmla="*/ 0 h 586"/>
                <a:gd name="T8" fmla="*/ 0 w 923"/>
                <a:gd name="T9" fmla="*/ 0 h 586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  <a:gd name="T15" fmla="*/ 0 w 923"/>
                <a:gd name="T16" fmla="*/ 0 h 586"/>
                <a:gd name="T17" fmla="*/ 923 w 923"/>
                <a:gd name="T18" fmla="*/ 586 h 58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T15" t="T16" r="T17" b="T18"/>
              <a:pathLst>
                <a:path w="923" h="586">
                  <a:moveTo>
                    <a:pt x="0" y="0"/>
                  </a:moveTo>
                  <a:lnTo>
                    <a:pt x="461" y="0"/>
                  </a:lnTo>
                  <a:lnTo>
                    <a:pt x="923" y="586"/>
                  </a:lnTo>
                  <a:lnTo>
                    <a:pt x="461" y="586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7230" name="Freeform 42">
              <a:extLst>
                <a:ext uri="{FF2B5EF4-FFF2-40B4-BE49-F238E27FC236}">
                  <a16:creationId xmlns:a16="http://schemas.microsoft.com/office/drawing/2014/main" id="{120E2C95-794A-B74F-4531-94B7E3A412A3}"/>
                </a:ext>
              </a:extLst>
            </xdr:cNvPr>
            <xdr:cNvSpPr>
              <a:spLocks/>
            </xdr:cNvSpPr>
          </xdr:nvSpPr>
          <xdr:spPr bwMode="auto">
            <a:xfrm>
              <a:off x="719" y="234"/>
              <a:ext cx="30" cy="9"/>
            </a:xfrm>
            <a:custGeom>
              <a:avLst/>
              <a:gdLst>
                <a:gd name="T0" fmla="*/ 0 w 923"/>
                <a:gd name="T1" fmla="*/ 0 h 586"/>
                <a:gd name="T2" fmla="*/ 0 w 923"/>
                <a:gd name="T3" fmla="*/ 0 h 586"/>
                <a:gd name="T4" fmla="*/ 0 w 923"/>
                <a:gd name="T5" fmla="*/ 0 h 586"/>
                <a:gd name="T6" fmla="*/ 0 w 923"/>
                <a:gd name="T7" fmla="*/ 0 h 586"/>
                <a:gd name="T8" fmla="*/ 0 w 923"/>
                <a:gd name="T9" fmla="*/ 0 h 586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  <a:gd name="T15" fmla="*/ 0 w 923"/>
                <a:gd name="T16" fmla="*/ 0 h 586"/>
                <a:gd name="T17" fmla="*/ 923 w 923"/>
                <a:gd name="T18" fmla="*/ 586 h 58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T15" t="T16" r="T17" b="T18"/>
              <a:pathLst>
                <a:path w="923" h="586">
                  <a:moveTo>
                    <a:pt x="0" y="0"/>
                  </a:moveTo>
                  <a:lnTo>
                    <a:pt x="462" y="0"/>
                  </a:lnTo>
                  <a:lnTo>
                    <a:pt x="923" y="586"/>
                  </a:lnTo>
                  <a:lnTo>
                    <a:pt x="462" y="586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sp macro="" textlink="">
        <xdr:nvSpPr>
          <xdr:cNvPr id="7217" name="Line 48">
            <a:extLst>
              <a:ext uri="{FF2B5EF4-FFF2-40B4-BE49-F238E27FC236}">
                <a16:creationId xmlns:a16="http://schemas.microsoft.com/office/drawing/2014/main" id="{5FDF985B-2A05-766D-B1E2-554376FA672E}"/>
              </a:ext>
            </a:extLst>
          </xdr:cNvPr>
          <xdr:cNvSpPr>
            <a:spLocks noChangeShapeType="1"/>
          </xdr:cNvSpPr>
        </xdr:nvSpPr>
        <xdr:spPr bwMode="auto">
          <a:xfrm>
            <a:off x="5847229" y="1906121"/>
            <a:ext cx="56757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7" name="Text Box 50">
            <a:extLst>
              <a:ext uri="{FF2B5EF4-FFF2-40B4-BE49-F238E27FC236}">
                <a16:creationId xmlns:a16="http://schemas.microsoft.com/office/drawing/2014/main" id="{40D09F8B-13B0-2765-1B5E-96F38E7D890D}"/>
              </a:ext>
            </a:extLst>
          </xdr:cNvPr>
          <xdr:cNvSpPr txBox="1">
            <a:spLocks noChangeArrowheads="1"/>
          </xdr:cNvSpPr>
        </xdr:nvSpPr>
        <xdr:spPr bwMode="auto">
          <a:xfrm>
            <a:off x="6449336" y="1693341"/>
            <a:ext cx="191387" cy="16090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18288" tIns="18288" rIns="0" bIns="0" anchor="t" upright="1">
            <a:noAutofit/>
          </a:bodyPr>
          <a:lstStyle/>
          <a:p>
            <a:pPr algn="l" rtl="0">
              <a:defRPr sz="1000"/>
            </a:pPr>
            <a:r>
              <a:rPr lang="en-US" altLang="ja-JP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PV</a:t>
            </a:r>
          </a:p>
        </xdr:txBody>
      </xdr:sp>
      <xdr:sp macro="" textlink="">
        <xdr:nvSpPr>
          <xdr:cNvPr id="7219" name="Line 52">
            <a:extLst>
              <a:ext uri="{FF2B5EF4-FFF2-40B4-BE49-F238E27FC236}">
                <a16:creationId xmlns:a16="http://schemas.microsoft.com/office/drawing/2014/main" id="{04ADB389-1D00-48E6-69F8-A70C7FD20623}"/>
              </a:ext>
            </a:extLst>
          </xdr:cNvPr>
          <xdr:cNvSpPr>
            <a:spLocks noChangeShapeType="1"/>
          </xdr:cNvSpPr>
        </xdr:nvSpPr>
        <xdr:spPr bwMode="auto">
          <a:xfrm>
            <a:off x="622487" y="2354356"/>
            <a:ext cx="2141444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 type="triangle" w="med" len="med"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9" name="Text Box 53">
            <a:extLst>
              <a:ext uri="{FF2B5EF4-FFF2-40B4-BE49-F238E27FC236}">
                <a16:creationId xmlns:a16="http://schemas.microsoft.com/office/drawing/2014/main" id="{74B4F498-528C-D7D2-AE89-1B2434E88F4E}"/>
              </a:ext>
            </a:extLst>
          </xdr:cNvPr>
          <xdr:cNvSpPr txBox="1">
            <a:spLocks noChangeArrowheads="1"/>
          </xdr:cNvSpPr>
        </xdr:nvSpPr>
        <xdr:spPr bwMode="auto">
          <a:xfrm>
            <a:off x="975674" y="2128720"/>
            <a:ext cx="1483248" cy="189295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wrap="none" lIns="18288" tIns="18288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引込口配線の抵抗値： </a:t>
            </a:r>
            <a:r>
              <a:rPr lang="en-US" altLang="ja-JP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R</a:t>
            </a:r>
            <a:r>
              <a:rPr lang="en-US" altLang="ja-JP" sz="1000" b="0" i="0" u="none" strike="noStrike" baseline="-2500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a</a:t>
            </a:r>
          </a:p>
        </xdr:txBody>
      </xdr:sp>
      <xdr:sp macro="" textlink="">
        <xdr:nvSpPr>
          <xdr:cNvPr id="120" name="Text Box 54">
            <a:extLst>
              <a:ext uri="{FF2B5EF4-FFF2-40B4-BE49-F238E27FC236}">
                <a16:creationId xmlns:a16="http://schemas.microsoft.com/office/drawing/2014/main" id="{9D5CB58D-8F99-2A0C-432A-B57D6B84DD6F}"/>
              </a:ext>
            </a:extLst>
          </xdr:cNvPr>
          <xdr:cNvSpPr txBox="1">
            <a:spLocks noChangeArrowheads="1"/>
          </xdr:cNvSpPr>
        </xdr:nvSpPr>
        <xdr:spPr bwMode="auto">
          <a:xfrm>
            <a:off x="3932599" y="2157114"/>
            <a:ext cx="1339708" cy="189295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wrap="none" lIns="18288" tIns="18288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屋内配線の抵抗値： </a:t>
            </a:r>
            <a:r>
              <a:rPr lang="en-US" altLang="ja-JP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R</a:t>
            </a:r>
            <a:r>
              <a:rPr lang="en-US" altLang="ja-JP" sz="1000" b="0" i="0" u="none" strike="noStrike" baseline="-2500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b</a:t>
            </a:r>
          </a:p>
        </xdr:txBody>
      </xdr:sp>
      <xdr:sp macro="" textlink="">
        <xdr:nvSpPr>
          <xdr:cNvPr id="7222" name="Line 55">
            <a:extLst>
              <a:ext uri="{FF2B5EF4-FFF2-40B4-BE49-F238E27FC236}">
                <a16:creationId xmlns:a16="http://schemas.microsoft.com/office/drawing/2014/main" id="{27A04828-1D30-15FF-B3C2-25BE1F6B86FC}"/>
              </a:ext>
            </a:extLst>
          </xdr:cNvPr>
          <xdr:cNvSpPr>
            <a:spLocks noChangeShapeType="1"/>
          </xdr:cNvSpPr>
        </xdr:nvSpPr>
        <xdr:spPr bwMode="auto">
          <a:xfrm>
            <a:off x="3473263" y="2344831"/>
            <a:ext cx="2046194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 type="triangle" w="med" len="med"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2" name="Text Box 67">
            <a:extLst>
              <a:ext uri="{FF2B5EF4-FFF2-40B4-BE49-F238E27FC236}">
                <a16:creationId xmlns:a16="http://schemas.microsoft.com/office/drawing/2014/main" id="{A7A79081-0E52-2544-3C6C-4F2608365ABC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01015" y="2459986"/>
            <a:ext cx="239233" cy="15143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注</a:t>
            </a:r>
            <a:r>
              <a:rPr lang="en-US" altLang="ja-JP" sz="8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1</a:t>
            </a:r>
          </a:p>
        </xdr:txBody>
      </xdr:sp>
      <xdr:sp macro="" textlink="">
        <xdr:nvSpPr>
          <xdr:cNvPr id="123" name="Text Box 68">
            <a:extLst>
              <a:ext uri="{FF2B5EF4-FFF2-40B4-BE49-F238E27FC236}">
                <a16:creationId xmlns:a16="http://schemas.microsoft.com/office/drawing/2014/main" id="{31487794-6E28-835B-9096-E95F024A00CF}"/>
              </a:ext>
            </a:extLst>
          </xdr:cNvPr>
          <xdr:cNvSpPr txBox="1">
            <a:spLocks noChangeArrowheads="1"/>
          </xdr:cNvSpPr>
        </xdr:nvSpPr>
        <xdr:spPr bwMode="auto">
          <a:xfrm>
            <a:off x="2411074" y="2497845"/>
            <a:ext cx="239233" cy="16090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注</a:t>
            </a:r>
            <a:r>
              <a:rPr lang="en-US" altLang="ja-JP" sz="8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1</a:t>
            </a:r>
          </a:p>
        </xdr:txBody>
      </xdr:sp>
      <xdr:sp macro="" textlink="">
        <xdr:nvSpPr>
          <xdr:cNvPr id="124" name="正方形/長方形 123">
            <a:extLst>
              <a:ext uri="{FF2B5EF4-FFF2-40B4-BE49-F238E27FC236}">
                <a16:creationId xmlns:a16="http://schemas.microsoft.com/office/drawing/2014/main" id="{77596224-88B7-2CC9-D1C4-EC7937FD2CA3}"/>
              </a:ext>
            </a:extLst>
          </xdr:cNvPr>
          <xdr:cNvSpPr/>
        </xdr:nvSpPr>
        <xdr:spPr>
          <a:xfrm>
            <a:off x="401513" y="6898955"/>
            <a:ext cx="3617210" cy="1504896"/>
          </a:xfrm>
          <a:prstGeom prst="rect">
            <a:avLst/>
          </a:prstGeom>
          <a:noFill/>
          <a:ln w="952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endParaRPr lang="ja-JP" altLang="en-US"/>
          </a:p>
        </xdr:txBody>
      </xdr:sp>
      <xdr:sp macro="" textlink="">
        <xdr:nvSpPr>
          <xdr:cNvPr id="125" name="正方形/長方形 124">
            <a:extLst>
              <a:ext uri="{FF2B5EF4-FFF2-40B4-BE49-F238E27FC236}">
                <a16:creationId xmlns:a16="http://schemas.microsoft.com/office/drawing/2014/main" id="{29C68365-63DE-72E4-44E3-ACC823AFCE77}"/>
              </a:ext>
            </a:extLst>
          </xdr:cNvPr>
          <xdr:cNvSpPr/>
        </xdr:nvSpPr>
        <xdr:spPr>
          <a:xfrm>
            <a:off x="4286665" y="6898955"/>
            <a:ext cx="3779889" cy="1504896"/>
          </a:xfrm>
          <a:prstGeom prst="rect">
            <a:avLst/>
          </a:prstGeom>
          <a:noFill/>
          <a:ln w="952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endParaRPr lang="ja-JP" altLang="en-US"/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24</xdr:col>
      <xdr:colOff>419100</xdr:colOff>
      <xdr:row>7</xdr:row>
      <xdr:rowOff>95250</xdr:rowOff>
    </xdr:from>
    <xdr:to>
      <xdr:col>25</xdr:col>
      <xdr:colOff>219075</xdr:colOff>
      <xdr:row>7</xdr:row>
      <xdr:rowOff>95250</xdr:rowOff>
    </xdr:to>
    <xdr:sp macro="" textlink="">
      <xdr:nvSpPr>
        <xdr:cNvPr id="5562" name="Line 5">
          <a:extLst>
            <a:ext uri="{FF2B5EF4-FFF2-40B4-BE49-F238E27FC236}">
              <a16:creationId xmlns:a16="http://schemas.microsoft.com/office/drawing/2014/main" id="{CEF807D6-8050-0CE4-0A1F-CE7D1EDB3EC5}"/>
            </a:ext>
          </a:extLst>
        </xdr:cNvPr>
        <xdr:cNvSpPr>
          <a:spLocks noChangeShapeType="1"/>
        </xdr:cNvSpPr>
      </xdr:nvSpPr>
      <xdr:spPr bwMode="auto">
        <a:xfrm>
          <a:off x="10629900" y="1495425"/>
          <a:ext cx="466725" cy="0"/>
        </a:xfrm>
        <a:prstGeom prst="line">
          <a:avLst/>
        </a:prstGeom>
        <a:noFill/>
        <a:ln w="28575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24</xdr:col>
      <xdr:colOff>419100</xdr:colOff>
      <xdr:row>7</xdr:row>
      <xdr:rowOff>95250</xdr:rowOff>
    </xdr:from>
    <xdr:to>
      <xdr:col>25</xdr:col>
      <xdr:colOff>219075</xdr:colOff>
      <xdr:row>7</xdr:row>
      <xdr:rowOff>95250</xdr:rowOff>
    </xdr:to>
    <xdr:sp macro="" textlink="">
      <xdr:nvSpPr>
        <xdr:cNvPr id="5563" name="Line 5">
          <a:extLst>
            <a:ext uri="{FF2B5EF4-FFF2-40B4-BE49-F238E27FC236}">
              <a16:creationId xmlns:a16="http://schemas.microsoft.com/office/drawing/2014/main" id="{0F94F50C-6A9F-4712-F51E-9477FC4ADE42}"/>
            </a:ext>
          </a:extLst>
        </xdr:cNvPr>
        <xdr:cNvSpPr>
          <a:spLocks noChangeShapeType="1"/>
        </xdr:cNvSpPr>
      </xdr:nvSpPr>
      <xdr:spPr bwMode="auto">
        <a:xfrm>
          <a:off x="10629900" y="1495425"/>
          <a:ext cx="466725" cy="0"/>
        </a:xfrm>
        <a:prstGeom prst="line">
          <a:avLst/>
        </a:prstGeom>
        <a:noFill/>
        <a:ln w="28575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24</xdr:col>
      <xdr:colOff>419100</xdr:colOff>
      <xdr:row>7</xdr:row>
      <xdr:rowOff>95250</xdr:rowOff>
    </xdr:from>
    <xdr:to>
      <xdr:col>25</xdr:col>
      <xdr:colOff>219075</xdr:colOff>
      <xdr:row>7</xdr:row>
      <xdr:rowOff>95250</xdr:rowOff>
    </xdr:to>
    <xdr:sp macro="" textlink="">
      <xdr:nvSpPr>
        <xdr:cNvPr id="5564" name="Line 5">
          <a:extLst>
            <a:ext uri="{FF2B5EF4-FFF2-40B4-BE49-F238E27FC236}">
              <a16:creationId xmlns:a16="http://schemas.microsoft.com/office/drawing/2014/main" id="{D095F70A-9A19-E9BF-F6EF-68AF2DBC4849}"/>
            </a:ext>
          </a:extLst>
        </xdr:cNvPr>
        <xdr:cNvSpPr>
          <a:spLocks noChangeShapeType="1"/>
        </xdr:cNvSpPr>
      </xdr:nvSpPr>
      <xdr:spPr bwMode="auto">
        <a:xfrm>
          <a:off x="10629900" y="1495425"/>
          <a:ext cx="466725" cy="0"/>
        </a:xfrm>
        <a:prstGeom prst="line">
          <a:avLst/>
        </a:prstGeom>
        <a:noFill/>
        <a:ln w="28575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35</xdr:col>
      <xdr:colOff>209550</xdr:colOff>
      <xdr:row>7</xdr:row>
      <xdr:rowOff>104775</xdr:rowOff>
    </xdr:from>
    <xdr:to>
      <xdr:col>36</xdr:col>
      <xdr:colOff>57150</xdr:colOff>
      <xdr:row>7</xdr:row>
      <xdr:rowOff>104775</xdr:rowOff>
    </xdr:to>
    <xdr:sp macro="" textlink="">
      <xdr:nvSpPr>
        <xdr:cNvPr id="5565" name="Line 6">
          <a:extLst>
            <a:ext uri="{FF2B5EF4-FFF2-40B4-BE49-F238E27FC236}">
              <a16:creationId xmlns:a16="http://schemas.microsoft.com/office/drawing/2014/main" id="{F40406B7-924B-8E03-5C88-F1C602A767D2}"/>
            </a:ext>
          </a:extLst>
        </xdr:cNvPr>
        <xdr:cNvSpPr>
          <a:spLocks noChangeShapeType="1"/>
        </xdr:cNvSpPr>
      </xdr:nvSpPr>
      <xdr:spPr bwMode="auto">
        <a:xfrm>
          <a:off x="16230600" y="1504950"/>
          <a:ext cx="514350" cy="0"/>
        </a:xfrm>
        <a:prstGeom prst="line">
          <a:avLst/>
        </a:prstGeom>
        <a:noFill/>
        <a:ln w="2857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0</xdr:col>
      <xdr:colOff>85725</xdr:colOff>
      <xdr:row>6</xdr:row>
      <xdr:rowOff>28575</xdr:rowOff>
    </xdr:from>
    <xdr:to>
      <xdr:col>15</xdr:col>
      <xdr:colOff>57150</xdr:colOff>
      <xdr:row>29</xdr:row>
      <xdr:rowOff>0</xdr:rowOff>
    </xdr:to>
    <xdr:grpSp>
      <xdr:nvGrpSpPr>
        <xdr:cNvPr id="5566" name="グループ化 370">
          <a:extLst>
            <a:ext uri="{FF2B5EF4-FFF2-40B4-BE49-F238E27FC236}">
              <a16:creationId xmlns:a16="http://schemas.microsoft.com/office/drawing/2014/main" id="{9DBE2D0F-975A-991A-3B2E-85A53C5D6E22}"/>
            </a:ext>
          </a:extLst>
        </xdr:cNvPr>
        <xdr:cNvGrpSpPr>
          <a:grpSpLocks/>
        </xdr:cNvGrpSpPr>
      </xdr:nvGrpSpPr>
      <xdr:grpSpPr bwMode="auto">
        <a:xfrm>
          <a:off x="85725" y="1228725"/>
          <a:ext cx="7362825" cy="4572000"/>
          <a:chOff x="85725" y="1362075"/>
          <a:chExt cx="7770719" cy="4083984"/>
        </a:xfrm>
      </xdr:grpSpPr>
      <xdr:sp macro="" textlink="">
        <xdr:nvSpPr>
          <xdr:cNvPr id="7" name="Text Box 62">
            <a:extLst>
              <a:ext uri="{FF2B5EF4-FFF2-40B4-BE49-F238E27FC236}">
                <a16:creationId xmlns:a16="http://schemas.microsoft.com/office/drawing/2014/main" id="{D5B21067-14BB-7E40-B9F2-C050C9D2A166}"/>
              </a:ext>
            </a:extLst>
          </xdr:cNvPr>
          <xdr:cNvSpPr txBox="1">
            <a:spLocks noChangeArrowheads="1"/>
          </xdr:cNvSpPr>
        </xdr:nvSpPr>
        <xdr:spPr bwMode="auto">
          <a:xfrm>
            <a:off x="95778" y="5233351"/>
            <a:ext cx="3196751" cy="212707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18288" rIns="0" bIns="18288" anchor="ctr" upright="1"/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ＪＳゴシック"/>
              </a:rPr>
              <a:t>■　受電点から</a:t>
            </a:r>
            <a:r>
              <a:rPr lang="en-US" altLang="ja-JP" sz="1100" b="0" i="0" u="none" strike="noStrike" baseline="0">
                <a:solidFill>
                  <a:srgbClr val="000000"/>
                </a:solidFill>
                <a:latin typeface="ＪＳゴシック"/>
              </a:rPr>
              <a:t>PCS</a:t>
            </a:r>
            <a:r>
              <a:rPr lang="ja-JP" altLang="en-US" sz="1100" b="0" i="0" u="none" strike="noStrike" baseline="0">
                <a:solidFill>
                  <a:srgbClr val="000000"/>
                </a:solidFill>
                <a:latin typeface="ＪＳゴシック"/>
              </a:rPr>
              <a:t>までの電圧上昇値の計算</a:t>
            </a:r>
          </a:p>
        </xdr:txBody>
      </xdr:sp>
      <xdr:sp macro="" textlink="">
        <xdr:nvSpPr>
          <xdr:cNvPr id="5577" name="Rectangle 63">
            <a:extLst>
              <a:ext uri="{FF2B5EF4-FFF2-40B4-BE49-F238E27FC236}">
                <a16:creationId xmlns:a16="http://schemas.microsoft.com/office/drawing/2014/main" id="{503D49FB-B6BA-DF62-7074-061974DE5DAB}"/>
              </a:ext>
            </a:extLst>
          </xdr:cNvPr>
          <xdr:cNvSpPr>
            <a:spLocks noChangeArrowheads="1"/>
          </xdr:cNvSpPr>
        </xdr:nvSpPr>
        <xdr:spPr bwMode="auto">
          <a:xfrm>
            <a:off x="85725" y="1362075"/>
            <a:ext cx="7732619" cy="3812801"/>
          </a:xfrm>
          <a:prstGeom prst="rect">
            <a:avLst/>
          </a:prstGeom>
          <a:noFill/>
          <a:ln w="9525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9" name="Text Box 7">
            <a:extLst>
              <a:ext uri="{FF2B5EF4-FFF2-40B4-BE49-F238E27FC236}">
                <a16:creationId xmlns:a16="http://schemas.microsoft.com/office/drawing/2014/main" id="{A45E8CD9-BC08-004D-B3E3-0396DDD8AAD8}"/>
              </a:ext>
            </a:extLst>
          </xdr:cNvPr>
          <xdr:cNvSpPr txBox="1">
            <a:spLocks noChangeArrowheads="1"/>
          </xdr:cNvSpPr>
        </xdr:nvSpPr>
        <xdr:spPr bwMode="auto">
          <a:xfrm>
            <a:off x="849728" y="4773903"/>
            <a:ext cx="502634" cy="1871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18288" tIns="18288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電線路</a:t>
            </a:r>
            <a:r>
              <a:rPr lang="en-US" altLang="ja-JP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A</a:t>
            </a:r>
          </a:p>
        </xdr:txBody>
      </xdr:sp>
      <xdr:sp macro="" textlink="">
        <xdr:nvSpPr>
          <xdr:cNvPr id="5579" name="Line 8">
            <a:extLst>
              <a:ext uri="{FF2B5EF4-FFF2-40B4-BE49-F238E27FC236}">
                <a16:creationId xmlns:a16="http://schemas.microsoft.com/office/drawing/2014/main" id="{1C1339AC-922C-8C81-5103-33F59A7474AD}"/>
              </a:ext>
            </a:extLst>
          </xdr:cNvPr>
          <xdr:cNvSpPr>
            <a:spLocks noChangeShapeType="1"/>
          </xdr:cNvSpPr>
        </xdr:nvSpPr>
        <xdr:spPr bwMode="auto">
          <a:xfrm>
            <a:off x="612962" y="2683809"/>
            <a:ext cx="1051672" cy="0"/>
          </a:xfrm>
          <a:prstGeom prst="line">
            <a:avLst/>
          </a:prstGeom>
          <a:noFill/>
          <a:ln w="28575">
            <a:solidFill>
              <a:srgbClr val="000000"/>
            </a:solidFill>
            <a:prstDash val="sysDot"/>
            <a:round/>
            <a:headEnd type="oval" w="med" len="med"/>
            <a:tailEnd type="oval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580" name="Rectangle 9">
            <a:extLst>
              <a:ext uri="{FF2B5EF4-FFF2-40B4-BE49-F238E27FC236}">
                <a16:creationId xmlns:a16="http://schemas.microsoft.com/office/drawing/2014/main" id="{33D2534E-5920-9ABA-482A-4C35FCA706FF}"/>
              </a:ext>
            </a:extLst>
          </xdr:cNvPr>
          <xdr:cNvSpPr>
            <a:spLocks noChangeArrowheads="1"/>
          </xdr:cNvSpPr>
        </xdr:nvSpPr>
        <xdr:spPr bwMode="auto">
          <a:xfrm>
            <a:off x="2763931" y="1476375"/>
            <a:ext cx="709332" cy="490257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5581" name="Line 11">
            <a:extLst>
              <a:ext uri="{FF2B5EF4-FFF2-40B4-BE49-F238E27FC236}">
                <a16:creationId xmlns:a16="http://schemas.microsoft.com/office/drawing/2014/main" id="{546C9A3D-5B2D-AFAA-1DFE-A76BD30112AE}"/>
              </a:ext>
            </a:extLst>
          </xdr:cNvPr>
          <xdr:cNvSpPr>
            <a:spLocks noChangeShapeType="1"/>
          </xdr:cNvSpPr>
        </xdr:nvSpPr>
        <xdr:spPr bwMode="auto">
          <a:xfrm>
            <a:off x="612962" y="4249831"/>
            <a:ext cx="0" cy="604557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582" name="Line 12">
            <a:extLst>
              <a:ext uri="{FF2B5EF4-FFF2-40B4-BE49-F238E27FC236}">
                <a16:creationId xmlns:a16="http://schemas.microsoft.com/office/drawing/2014/main" id="{AF2F9B44-D09C-E1B8-EDD7-C3693D1E36AE}"/>
              </a:ext>
            </a:extLst>
          </xdr:cNvPr>
          <xdr:cNvSpPr>
            <a:spLocks noChangeShapeType="1"/>
          </xdr:cNvSpPr>
        </xdr:nvSpPr>
        <xdr:spPr bwMode="auto">
          <a:xfrm>
            <a:off x="2763931" y="2561665"/>
            <a:ext cx="0" cy="717176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583" name="Line 13">
            <a:extLst>
              <a:ext uri="{FF2B5EF4-FFF2-40B4-BE49-F238E27FC236}">
                <a16:creationId xmlns:a16="http://schemas.microsoft.com/office/drawing/2014/main" id="{F33A3B33-3D38-5EED-FC5B-B19B0407B1BB}"/>
              </a:ext>
            </a:extLst>
          </xdr:cNvPr>
          <xdr:cNvSpPr>
            <a:spLocks noChangeShapeType="1"/>
          </xdr:cNvSpPr>
        </xdr:nvSpPr>
        <xdr:spPr bwMode="auto">
          <a:xfrm>
            <a:off x="3473263" y="4467225"/>
            <a:ext cx="0" cy="396688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584" name="Line 14">
            <a:extLst>
              <a:ext uri="{FF2B5EF4-FFF2-40B4-BE49-F238E27FC236}">
                <a16:creationId xmlns:a16="http://schemas.microsoft.com/office/drawing/2014/main" id="{FA848891-E6B0-1D64-F783-A15E098568F9}"/>
              </a:ext>
            </a:extLst>
          </xdr:cNvPr>
          <xdr:cNvSpPr>
            <a:spLocks noChangeShapeType="1"/>
          </xdr:cNvSpPr>
        </xdr:nvSpPr>
        <xdr:spPr bwMode="auto">
          <a:xfrm>
            <a:off x="5432686" y="4467225"/>
            <a:ext cx="0" cy="396688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6" name="Text Box 15">
            <a:extLst>
              <a:ext uri="{FF2B5EF4-FFF2-40B4-BE49-F238E27FC236}">
                <a16:creationId xmlns:a16="http://schemas.microsoft.com/office/drawing/2014/main" id="{84829AD5-42E9-8762-3691-D5F4E84F376F}"/>
              </a:ext>
            </a:extLst>
          </xdr:cNvPr>
          <xdr:cNvSpPr txBox="1">
            <a:spLocks noChangeArrowheads="1"/>
          </xdr:cNvSpPr>
        </xdr:nvSpPr>
        <xdr:spPr bwMode="auto">
          <a:xfrm>
            <a:off x="2850211" y="1617324"/>
            <a:ext cx="402107" cy="17867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18288" tIns="18288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明朝" pitchFamily="17" charset="-128"/>
                <a:ea typeface="ＭＳ 明朝" pitchFamily="17" charset="-128"/>
              </a:rPr>
              <a:t>分電盤</a:t>
            </a:r>
          </a:p>
        </xdr:txBody>
      </xdr:sp>
      <xdr:sp macro="" textlink="">
        <xdr:nvSpPr>
          <xdr:cNvPr id="17" name="Text Box 17">
            <a:extLst>
              <a:ext uri="{FF2B5EF4-FFF2-40B4-BE49-F238E27FC236}">
                <a16:creationId xmlns:a16="http://schemas.microsoft.com/office/drawing/2014/main" id="{611E6E80-65C7-1EFD-D0E1-D875ED3A9829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7411" y="2306496"/>
            <a:ext cx="392054" cy="29779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18288" tIns="18288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明朝" pitchFamily="17" charset="-128"/>
                <a:ea typeface="ＭＳ 明朝" pitchFamily="17" charset="-128"/>
              </a:rPr>
              <a:t>受電点</a:t>
            </a:r>
          </a:p>
        </xdr:txBody>
      </xdr:sp>
      <xdr:sp macro="" textlink="">
        <xdr:nvSpPr>
          <xdr:cNvPr id="5587" name="Line 18">
            <a:extLst>
              <a:ext uri="{FF2B5EF4-FFF2-40B4-BE49-F238E27FC236}">
                <a16:creationId xmlns:a16="http://schemas.microsoft.com/office/drawing/2014/main" id="{6F933824-FC08-B731-CD18-DB7330B75CFC}"/>
              </a:ext>
            </a:extLst>
          </xdr:cNvPr>
          <xdr:cNvSpPr>
            <a:spLocks noChangeShapeType="1"/>
          </xdr:cNvSpPr>
        </xdr:nvSpPr>
        <xdr:spPr bwMode="auto">
          <a:xfrm>
            <a:off x="612962" y="4703669"/>
            <a:ext cx="1051672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 type="triangle" w="med" len="med"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9" name="Text Box 19">
            <a:extLst>
              <a:ext uri="{FF2B5EF4-FFF2-40B4-BE49-F238E27FC236}">
                <a16:creationId xmlns:a16="http://schemas.microsoft.com/office/drawing/2014/main" id="{DE40E1A2-E5D1-F643-25DA-D95C46227E0B}"/>
              </a:ext>
            </a:extLst>
          </xdr:cNvPr>
          <xdr:cNvSpPr txBox="1">
            <a:spLocks noChangeArrowheads="1"/>
          </xdr:cNvSpPr>
        </xdr:nvSpPr>
        <xdr:spPr bwMode="auto">
          <a:xfrm>
            <a:off x="1754469" y="4773903"/>
            <a:ext cx="774056" cy="1871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18288" tIns="18288" rIns="18288" bIns="0" anchor="t" upright="1">
            <a:noAutofit/>
          </a:bodyPr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（電線路</a:t>
            </a:r>
            <a:r>
              <a:rPr lang="en-US" altLang="ja-JP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B</a:t>
            </a:r>
            <a:r>
              <a:rPr lang="ja-JP" altLang="en-US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）</a:t>
            </a:r>
          </a:p>
        </xdr:txBody>
      </xdr:sp>
      <xdr:sp macro="" textlink="">
        <xdr:nvSpPr>
          <xdr:cNvPr id="20" name="Text Box 20">
            <a:extLst>
              <a:ext uri="{FF2B5EF4-FFF2-40B4-BE49-F238E27FC236}">
                <a16:creationId xmlns:a16="http://schemas.microsoft.com/office/drawing/2014/main" id="{4448C355-0C31-BD6E-6CED-F9F50ED25A1B}"/>
              </a:ext>
            </a:extLst>
          </xdr:cNvPr>
          <xdr:cNvSpPr txBox="1">
            <a:spLocks noChangeArrowheads="1"/>
          </xdr:cNvSpPr>
        </xdr:nvSpPr>
        <xdr:spPr bwMode="auto">
          <a:xfrm>
            <a:off x="3805215" y="4739870"/>
            <a:ext cx="492581" cy="1871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18288" tIns="18288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電線路</a:t>
            </a:r>
            <a:r>
              <a:rPr lang="en-US" altLang="ja-JP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C</a:t>
            </a:r>
          </a:p>
        </xdr:txBody>
      </xdr:sp>
      <xdr:sp macro="" textlink="">
        <xdr:nvSpPr>
          <xdr:cNvPr id="5590" name="Line 21">
            <a:extLst>
              <a:ext uri="{FF2B5EF4-FFF2-40B4-BE49-F238E27FC236}">
                <a16:creationId xmlns:a16="http://schemas.microsoft.com/office/drawing/2014/main" id="{6E894581-C9F7-0FAE-32CD-C90F22665615}"/>
              </a:ext>
            </a:extLst>
          </xdr:cNvPr>
          <xdr:cNvSpPr>
            <a:spLocks noChangeShapeType="1"/>
          </xdr:cNvSpPr>
        </xdr:nvSpPr>
        <xdr:spPr bwMode="auto">
          <a:xfrm>
            <a:off x="3482788" y="4703669"/>
            <a:ext cx="1074644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 type="triangle" w="med" len="med"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591" name="Line 22">
            <a:extLst>
              <a:ext uri="{FF2B5EF4-FFF2-40B4-BE49-F238E27FC236}">
                <a16:creationId xmlns:a16="http://schemas.microsoft.com/office/drawing/2014/main" id="{BCBD6CEC-1004-82D2-E4D3-560112B0BFB6}"/>
              </a:ext>
            </a:extLst>
          </xdr:cNvPr>
          <xdr:cNvSpPr>
            <a:spLocks noChangeShapeType="1"/>
          </xdr:cNvSpPr>
        </xdr:nvSpPr>
        <xdr:spPr bwMode="auto">
          <a:xfrm>
            <a:off x="1712259" y="2683809"/>
            <a:ext cx="1051672" cy="0"/>
          </a:xfrm>
          <a:prstGeom prst="line">
            <a:avLst/>
          </a:prstGeom>
          <a:noFill/>
          <a:ln w="28575">
            <a:solidFill>
              <a:srgbClr val="000000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592" name="Line 24">
            <a:extLst>
              <a:ext uri="{FF2B5EF4-FFF2-40B4-BE49-F238E27FC236}">
                <a16:creationId xmlns:a16="http://schemas.microsoft.com/office/drawing/2014/main" id="{7B4480EE-F7E7-E21C-03B4-959E138DA4B0}"/>
              </a:ext>
            </a:extLst>
          </xdr:cNvPr>
          <xdr:cNvSpPr>
            <a:spLocks noChangeShapeType="1"/>
          </xdr:cNvSpPr>
        </xdr:nvSpPr>
        <xdr:spPr bwMode="auto">
          <a:xfrm>
            <a:off x="1683684" y="4249831"/>
            <a:ext cx="0" cy="604557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593" name="Line 25">
            <a:extLst>
              <a:ext uri="{FF2B5EF4-FFF2-40B4-BE49-F238E27FC236}">
                <a16:creationId xmlns:a16="http://schemas.microsoft.com/office/drawing/2014/main" id="{994C4B02-5E91-8647-A652-63CF1A428AE4}"/>
              </a:ext>
            </a:extLst>
          </xdr:cNvPr>
          <xdr:cNvSpPr>
            <a:spLocks noChangeShapeType="1"/>
          </xdr:cNvSpPr>
        </xdr:nvSpPr>
        <xdr:spPr bwMode="auto">
          <a:xfrm>
            <a:off x="1683684" y="4703669"/>
            <a:ext cx="1089772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 type="triangle" w="med" len="med"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594" name="Line 28">
            <a:extLst>
              <a:ext uri="{FF2B5EF4-FFF2-40B4-BE49-F238E27FC236}">
                <a16:creationId xmlns:a16="http://schemas.microsoft.com/office/drawing/2014/main" id="{359FB4CD-F0CE-18E2-12D6-9B2937061A11}"/>
              </a:ext>
            </a:extLst>
          </xdr:cNvPr>
          <xdr:cNvSpPr>
            <a:spLocks noChangeShapeType="1"/>
          </xdr:cNvSpPr>
        </xdr:nvSpPr>
        <xdr:spPr bwMode="auto">
          <a:xfrm>
            <a:off x="4576482" y="1522319"/>
            <a:ext cx="0" cy="934571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595" name="Line 29">
            <a:extLst>
              <a:ext uri="{FF2B5EF4-FFF2-40B4-BE49-F238E27FC236}">
                <a16:creationId xmlns:a16="http://schemas.microsoft.com/office/drawing/2014/main" id="{D01275C4-61FA-F833-1886-B3251A639B77}"/>
              </a:ext>
            </a:extLst>
          </xdr:cNvPr>
          <xdr:cNvSpPr>
            <a:spLocks noChangeShapeType="1"/>
          </xdr:cNvSpPr>
        </xdr:nvSpPr>
        <xdr:spPr bwMode="auto">
          <a:xfrm>
            <a:off x="4576482" y="4703669"/>
            <a:ext cx="823072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 type="triangle" w="med" len="med"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7" name="Text Box 30">
            <a:extLst>
              <a:ext uri="{FF2B5EF4-FFF2-40B4-BE49-F238E27FC236}">
                <a16:creationId xmlns:a16="http://schemas.microsoft.com/office/drawing/2014/main" id="{90179BFC-FE1F-5FDD-C202-0377038A4DEB}"/>
              </a:ext>
            </a:extLst>
          </xdr:cNvPr>
          <xdr:cNvSpPr txBox="1">
            <a:spLocks noChangeArrowheads="1"/>
          </xdr:cNvSpPr>
        </xdr:nvSpPr>
        <xdr:spPr bwMode="auto">
          <a:xfrm>
            <a:off x="4629535" y="4739870"/>
            <a:ext cx="673529" cy="1871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18288" tIns="18288" rIns="18288" bIns="0" anchor="t" upright="1">
            <a:noAutofit/>
          </a:bodyPr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（電線路</a:t>
            </a:r>
            <a:r>
              <a:rPr lang="en-US" altLang="ja-JP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D</a:t>
            </a:r>
            <a:r>
              <a:rPr lang="ja-JP" altLang="en-US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）</a:t>
            </a:r>
          </a:p>
        </xdr:txBody>
      </xdr:sp>
      <xdr:sp macro="" textlink="">
        <xdr:nvSpPr>
          <xdr:cNvPr id="5597" name="Line 32">
            <a:extLst>
              <a:ext uri="{FF2B5EF4-FFF2-40B4-BE49-F238E27FC236}">
                <a16:creationId xmlns:a16="http://schemas.microsoft.com/office/drawing/2014/main" id="{67F12DC3-57F0-4F27-05EC-E6BCFDC10321}"/>
              </a:ext>
            </a:extLst>
          </xdr:cNvPr>
          <xdr:cNvSpPr>
            <a:spLocks noChangeShapeType="1"/>
          </xdr:cNvSpPr>
        </xdr:nvSpPr>
        <xdr:spPr bwMode="auto">
          <a:xfrm>
            <a:off x="3473263" y="1655669"/>
            <a:ext cx="1103219" cy="0"/>
          </a:xfrm>
          <a:prstGeom prst="line">
            <a:avLst/>
          </a:prstGeom>
          <a:noFill/>
          <a:ln w="28575">
            <a:solidFill>
              <a:srgbClr val="000000"/>
            </a:solidFill>
            <a:prstDash val="dash"/>
            <a:round/>
            <a:headEnd/>
            <a:tailEnd type="oval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9" name="Text Box 33">
            <a:extLst>
              <a:ext uri="{FF2B5EF4-FFF2-40B4-BE49-F238E27FC236}">
                <a16:creationId xmlns:a16="http://schemas.microsoft.com/office/drawing/2014/main" id="{B3048FCD-66A9-1FAD-C32E-72BDF29FF69F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13117" y="1421633"/>
            <a:ext cx="532792" cy="2467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18288" tIns="18288" rIns="0" bIns="0" anchor="t" upright="1">
            <a:noAutofit/>
          </a:bodyPr>
          <a:lstStyle/>
          <a:p>
            <a:pPr algn="ctr" rtl="0">
              <a:defRPr sz="1000"/>
            </a:pPr>
            <a:r>
              <a:rPr lang="en-US" altLang="ja-JP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PCS1</a:t>
            </a:r>
          </a:p>
        </xdr:txBody>
      </xdr:sp>
      <xdr:sp macro="" textlink="">
        <xdr:nvSpPr>
          <xdr:cNvPr id="5599" name="Line 34">
            <a:extLst>
              <a:ext uri="{FF2B5EF4-FFF2-40B4-BE49-F238E27FC236}">
                <a16:creationId xmlns:a16="http://schemas.microsoft.com/office/drawing/2014/main" id="{1002BC00-0926-3D1F-36DF-7C872F2AFE14}"/>
              </a:ext>
            </a:extLst>
          </xdr:cNvPr>
          <xdr:cNvSpPr>
            <a:spLocks noChangeShapeType="1"/>
          </xdr:cNvSpPr>
        </xdr:nvSpPr>
        <xdr:spPr bwMode="auto">
          <a:xfrm>
            <a:off x="4624107" y="1655669"/>
            <a:ext cx="823072" cy="0"/>
          </a:xfrm>
          <a:prstGeom prst="line">
            <a:avLst/>
          </a:prstGeom>
          <a:noFill/>
          <a:ln w="28575">
            <a:solidFill>
              <a:srgbClr val="000000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600" name="Rectangle 35">
            <a:extLst>
              <a:ext uri="{FF2B5EF4-FFF2-40B4-BE49-F238E27FC236}">
                <a16:creationId xmlns:a16="http://schemas.microsoft.com/office/drawing/2014/main" id="{707BD5AA-4262-92AA-325C-E47B3F31F619}"/>
              </a:ext>
            </a:extLst>
          </xdr:cNvPr>
          <xdr:cNvSpPr>
            <a:spLocks noChangeArrowheads="1"/>
          </xdr:cNvSpPr>
        </xdr:nvSpPr>
        <xdr:spPr bwMode="auto">
          <a:xfrm>
            <a:off x="5399554" y="1598519"/>
            <a:ext cx="337297" cy="93569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5601" name="Rectangle 36">
            <a:extLst>
              <a:ext uri="{FF2B5EF4-FFF2-40B4-BE49-F238E27FC236}">
                <a16:creationId xmlns:a16="http://schemas.microsoft.com/office/drawing/2014/main" id="{C7292C8E-A8D4-B81D-A850-44985D73EF92}"/>
              </a:ext>
            </a:extLst>
          </xdr:cNvPr>
          <xdr:cNvSpPr>
            <a:spLocks noChangeArrowheads="1"/>
          </xdr:cNvSpPr>
        </xdr:nvSpPr>
        <xdr:spPr bwMode="auto">
          <a:xfrm>
            <a:off x="5364354" y="1400588"/>
            <a:ext cx="1430187" cy="2917574"/>
          </a:xfrm>
          <a:prstGeom prst="rect">
            <a:avLst/>
          </a:prstGeom>
          <a:noFill/>
          <a:ln w="9525">
            <a:solidFill>
              <a:srgbClr val="000000"/>
            </a:solidFill>
            <a:prstDash val="dash"/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grpSp>
        <xdr:nvGrpSpPr>
          <xdr:cNvPr id="5602" name="Group 38">
            <a:extLst>
              <a:ext uri="{FF2B5EF4-FFF2-40B4-BE49-F238E27FC236}">
                <a16:creationId xmlns:a16="http://schemas.microsoft.com/office/drawing/2014/main" id="{17BB4E4A-0D26-2575-92C0-F0E5111F07D9}"/>
              </a:ext>
            </a:extLst>
          </xdr:cNvPr>
          <xdr:cNvGrpSpPr>
            <a:grpSpLocks/>
          </xdr:cNvGrpSpPr>
        </xdr:nvGrpSpPr>
        <xdr:grpSpPr bwMode="auto">
          <a:xfrm flipH="1">
            <a:off x="5999629" y="1608044"/>
            <a:ext cx="756397" cy="103094"/>
            <a:chOff x="691" y="224"/>
            <a:chExt cx="58" cy="19"/>
          </a:xfrm>
        </xdr:grpSpPr>
        <xdr:sp macro="" textlink="">
          <xdr:nvSpPr>
            <xdr:cNvPr id="5765" name="Freeform 39">
              <a:extLst>
                <a:ext uri="{FF2B5EF4-FFF2-40B4-BE49-F238E27FC236}">
                  <a16:creationId xmlns:a16="http://schemas.microsoft.com/office/drawing/2014/main" id="{564B7735-40BE-8C51-384E-846462C7CE19}"/>
                </a:ext>
              </a:extLst>
            </xdr:cNvPr>
            <xdr:cNvSpPr>
              <a:spLocks/>
            </xdr:cNvSpPr>
          </xdr:nvSpPr>
          <xdr:spPr bwMode="auto">
            <a:xfrm>
              <a:off x="691" y="224"/>
              <a:ext cx="28" cy="10"/>
            </a:xfrm>
            <a:custGeom>
              <a:avLst/>
              <a:gdLst>
                <a:gd name="T0" fmla="*/ 0 w 922"/>
                <a:gd name="T1" fmla="*/ 0 h 586"/>
                <a:gd name="T2" fmla="*/ 0 w 922"/>
                <a:gd name="T3" fmla="*/ 0 h 586"/>
                <a:gd name="T4" fmla="*/ 0 w 922"/>
                <a:gd name="T5" fmla="*/ 0 h 586"/>
                <a:gd name="T6" fmla="*/ 0 w 922"/>
                <a:gd name="T7" fmla="*/ 0 h 586"/>
                <a:gd name="T8" fmla="*/ 0 w 922"/>
                <a:gd name="T9" fmla="*/ 0 h 586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  <a:gd name="T15" fmla="*/ 0 w 922"/>
                <a:gd name="T16" fmla="*/ 0 h 586"/>
                <a:gd name="T17" fmla="*/ 922 w 922"/>
                <a:gd name="T18" fmla="*/ 586 h 58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T15" t="T16" r="T17" b="T18"/>
              <a:pathLst>
                <a:path w="922" h="586">
                  <a:moveTo>
                    <a:pt x="0" y="0"/>
                  </a:moveTo>
                  <a:lnTo>
                    <a:pt x="461" y="0"/>
                  </a:lnTo>
                  <a:lnTo>
                    <a:pt x="922" y="586"/>
                  </a:lnTo>
                  <a:lnTo>
                    <a:pt x="461" y="586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5766" name="Freeform 40">
              <a:extLst>
                <a:ext uri="{FF2B5EF4-FFF2-40B4-BE49-F238E27FC236}">
                  <a16:creationId xmlns:a16="http://schemas.microsoft.com/office/drawing/2014/main" id="{6C3FEE0A-3F37-9AD4-E1EA-C62F741D7906}"/>
                </a:ext>
              </a:extLst>
            </xdr:cNvPr>
            <xdr:cNvSpPr>
              <a:spLocks/>
            </xdr:cNvSpPr>
          </xdr:nvSpPr>
          <xdr:spPr bwMode="auto">
            <a:xfrm>
              <a:off x="706" y="224"/>
              <a:ext cx="28" cy="10"/>
            </a:xfrm>
            <a:custGeom>
              <a:avLst/>
              <a:gdLst>
                <a:gd name="T0" fmla="*/ 0 w 923"/>
                <a:gd name="T1" fmla="*/ 0 h 586"/>
                <a:gd name="T2" fmla="*/ 0 w 923"/>
                <a:gd name="T3" fmla="*/ 0 h 586"/>
                <a:gd name="T4" fmla="*/ 0 w 923"/>
                <a:gd name="T5" fmla="*/ 0 h 586"/>
                <a:gd name="T6" fmla="*/ 0 w 923"/>
                <a:gd name="T7" fmla="*/ 0 h 586"/>
                <a:gd name="T8" fmla="*/ 0 w 923"/>
                <a:gd name="T9" fmla="*/ 0 h 586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  <a:gd name="T15" fmla="*/ 0 w 923"/>
                <a:gd name="T16" fmla="*/ 0 h 586"/>
                <a:gd name="T17" fmla="*/ 923 w 923"/>
                <a:gd name="T18" fmla="*/ 586 h 58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T15" t="T16" r="T17" b="T18"/>
              <a:pathLst>
                <a:path w="923" h="586">
                  <a:moveTo>
                    <a:pt x="0" y="0"/>
                  </a:moveTo>
                  <a:lnTo>
                    <a:pt x="461" y="0"/>
                  </a:lnTo>
                  <a:lnTo>
                    <a:pt x="923" y="586"/>
                  </a:lnTo>
                  <a:lnTo>
                    <a:pt x="461" y="586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5767" name="Freeform 41">
              <a:extLst>
                <a:ext uri="{FF2B5EF4-FFF2-40B4-BE49-F238E27FC236}">
                  <a16:creationId xmlns:a16="http://schemas.microsoft.com/office/drawing/2014/main" id="{6CFF7AC4-07D2-A07A-FB94-78A4D80FCBE4}"/>
                </a:ext>
              </a:extLst>
            </xdr:cNvPr>
            <xdr:cNvSpPr>
              <a:spLocks/>
            </xdr:cNvSpPr>
          </xdr:nvSpPr>
          <xdr:spPr bwMode="auto">
            <a:xfrm>
              <a:off x="706" y="234"/>
              <a:ext cx="28" cy="9"/>
            </a:xfrm>
            <a:custGeom>
              <a:avLst/>
              <a:gdLst>
                <a:gd name="T0" fmla="*/ 0 w 923"/>
                <a:gd name="T1" fmla="*/ 0 h 586"/>
                <a:gd name="T2" fmla="*/ 0 w 923"/>
                <a:gd name="T3" fmla="*/ 0 h 586"/>
                <a:gd name="T4" fmla="*/ 0 w 923"/>
                <a:gd name="T5" fmla="*/ 0 h 586"/>
                <a:gd name="T6" fmla="*/ 0 w 923"/>
                <a:gd name="T7" fmla="*/ 0 h 586"/>
                <a:gd name="T8" fmla="*/ 0 w 923"/>
                <a:gd name="T9" fmla="*/ 0 h 586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  <a:gd name="T15" fmla="*/ 0 w 923"/>
                <a:gd name="T16" fmla="*/ 0 h 586"/>
                <a:gd name="T17" fmla="*/ 923 w 923"/>
                <a:gd name="T18" fmla="*/ 586 h 58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T15" t="T16" r="T17" b="T18"/>
              <a:pathLst>
                <a:path w="923" h="586">
                  <a:moveTo>
                    <a:pt x="0" y="0"/>
                  </a:moveTo>
                  <a:lnTo>
                    <a:pt x="461" y="0"/>
                  </a:lnTo>
                  <a:lnTo>
                    <a:pt x="923" y="586"/>
                  </a:lnTo>
                  <a:lnTo>
                    <a:pt x="461" y="586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5768" name="Freeform 42">
              <a:extLst>
                <a:ext uri="{FF2B5EF4-FFF2-40B4-BE49-F238E27FC236}">
                  <a16:creationId xmlns:a16="http://schemas.microsoft.com/office/drawing/2014/main" id="{19BE5278-6AFE-61F8-8AC3-362CA2D0C6F3}"/>
                </a:ext>
              </a:extLst>
            </xdr:cNvPr>
            <xdr:cNvSpPr>
              <a:spLocks/>
            </xdr:cNvSpPr>
          </xdr:nvSpPr>
          <xdr:spPr bwMode="auto">
            <a:xfrm>
              <a:off x="719" y="234"/>
              <a:ext cx="30" cy="9"/>
            </a:xfrm>
            <a:custGeom>
              <a:avLst/>
              <a:gdLst>
                <a:gd name="T0" fmla="*/ 0 w 923"/>
                <a:gd name="T1" fmla="*/ 0 h 586"/>
                <a:gd name="T2" fmla="*/ 0 w 923"/>
                <a:gd name="T3" fmla="*/ 0 h 586"/>
                <a:gd name="T4" fmla="*/ 0 w 923"/>
                <a:gd name="T5" fmla="*/ 0 h 586"/>
                <a:gd name="T6" fmla="*/ 0 w 923"/>
                <a:gd name="T7" fmla="*/ 0 h 586"/>
                <a:gd name="T8" fmla="*/ 0 w 923"/>
                <a:gd name="T9" fmla="*/ 0 h 586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  <a:gd name="T15" fmla="*/ 0 w 923"/>
                <a:gd name="T16" fmla="*/ 0 h 586"/>
                <a:gd name="T17" fmla="*/ 923 w 923"/>
                <a:gd name="T18" fmla="*/ 586 h 58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T15" t="T16" r="T17" b="T18"/>
              <a:pathLst>
                <a:path w="923" h="586">
                  <a:moveTo>
                    <a:pt x="0" y="0"/>
                  </a:moveTo>
                  <a:lnTo>
                    <a:pt x="462" y="0"/>
                  </a:lnTo>
                  <a:lnTo>
                    <a:pt x="923" y="586"/>
                  </a:lnTo>
                  <a:lnTo>
                    <a:pt x="462" y="586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sp macro="" textlink="">
        <xdr:nvSpPr>
          <xdr:cNvPr id="5603" name="Line 48">
            <a:extLst>
              <a:ext uri="{FF2B5EF4-FFF2-40B4-BE49-F238E27FC236}">
                <a16:creationId xmlns:a16="http://schemas.microsoft.com/office/drawing/2014/main" id="{0413F36C-8943-810D-A7E3-5BA9083B4372}"/>
              </a:ext>
            </a:extLst>
          </xdr:cNvPr>
          <xdr:cNvSpPr>
            <a:spLocks noChangeShapeType="1"/>
          </xdr:cNvSpPr>
        </xdr:nvSpPr>
        <xdr:spPr bwMode="auto">
          <a:xfrm>
            <a:off x="5746376" y="1655669"/>
            <a:ext cx="56757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5" name="Text Box 50">
            <a:extLst>
              <a:ext uri="{FF2B5EF4-FFF2-40B4-BE49-F238E27FC236}">
                <a16:creationId xmlns:a16="http://schemas.microsoft.com/office/drawing/2014/main" id="{97594137-A789-49FC-1701-C0230EAB3A06}"/>
              </a:ext>
            </a:extLst>
          </xdr:cNvPr>
          <xdr:cNvSpPr txBox="1">
            <a:spLocks noChangeArrowheads="1"/>
          </xdr:cNvSpPr>
        </xdr:nvSpPr>
        <xdr:spPr bwMode="auto">
          <a:xfrm>
            <a:off x="6338490" y="1430141"/>
            <a:ext cx="201054" cy="1701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18288" tIns="18288" rIns="0" bIns="0" anchor="t" upright="1">
            <a:noAutofit/>
          </a:bodyPr>
          <a:lstStyle/>
          <a:p>
            <a:pPr algn="l" rtl="0">
              <a:defRPr sz="1000"/>
            </a:pPr>
            <a:r>
              <a:rPr lang="en-US" altLang="ja-JP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PV</a:t>
            </a:r>
          </a:p>
        </xdr:txBody>
      </xdr:sp>
      <xdr:sp macro="" textlink="">
        <xdr:nvSpPr>
          <xdr:cNvPr id="5605" name="Line 52">
            <a:extLst>
              <a:ext uri="{FF2B5EF4-FFF2-40B4-BE49-F238E27FC236}">
                <a16:creationId xmlns:a16="http://schemas.microsoft.com/office/drawing/2014/main" id="{C5F89AD1-9147-7C4A-1A29-E89EF34D5561}"/>
              </a:ext>
            </a:extLst>
          </xdr:cNvPr>
          <xdr:cNvSpPr>
            <a:spLocks noChangeShapeType="1"/>
          </xdr:cNvSpPr>
        </xdr:nvSpPr>
        <xdr:spPr bwMode="auto">
          <a:xfrm>
            <a:off x="622487" y="4608419"/>
            <a:ext cx="2141444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 type="triangle" w="med" len="med"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7" name="Text Box 53">
            <a:extLst>
              <a:ext uri="{FF2B5EF4-FFF2-40B4-BE49-F238E27FC236}">
                <a16:creationId xmlns:a16="http://schemas.microsoft.com/office/drawing/2014/main" id="{46B55A4F-66F7-76CB-D267-4B8CDD2181A6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0413" y="4382521"/>
            <a:ext cx="1477743" cy="187183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wrap="none" lIns="18288" tIns="18288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引込口配線の抵抗値： </a:t>
            </a:r>
            <a:r>
              <a:rPr lang="en-US" altLang="ja-JP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R</a:t>
            </a:r>
            <a:r>
              <a:rPr lang="en-US" altLang="ja-JP" sz="1000" b="0" i="0" u="none" strike="noStrike" baseline="-2500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a</a:t>
            </a:r>
          </a:p>
        </xdr:txBody>
      </xdr:sp>
      <xdr:sp macro="" textlink="">
        <xdr:nvSpPr>
          <xdr:cNvPr id="38" name="Text Box 54">
            <a:extLst>
              <a:ext uri="{FF2B5EF4-FFF2-40B4-BE49-F238E27FC236}">
                <a16:creationId xmlns:a16="http://schemas.microsoft.com/office/drawing/2014/main" id="{89B096D7-E88B-325E-4F6E-7BBB314191EB}"/>
              </a:ext>
            </a:extLst>
          </xdr:cNvPr>
          <xdr:cNvSpPr txBox="1">
            <a:spLocks noChangeArrowheads="1"/>
          </xdr:cNvSpPr>
        </xdr:nvSpPr>
        <xdr:spPr bwMode="auto">
          <a:xfrm>
            <a:off x="3925847" y="4348488"/>
            <a:ext cx="1246532" cy="187183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wrap="none" lIns="18288" tIns="18288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屋内配線の抵抗値： </a:t>
            </a:r>
            <a:r>
              <a:rPr lang="en-US" altLang="ja-JP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R</a:t>
            </a:r>
            <a:r>
              <a:rPr lang="en-US" altLang="ja-JP" sz="1000" b="0" i="0" u="none" strike="noStrike" baseline="-2500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b</a:t>
            </a:r>
          </a:p>
        </xdr:txBody>
      </xdr:sp>
      <xdr:sp macro="" textlink="">
        <xdr:nvSpPr>
          <xdr:cNvPr id="5608" name="Line 55">
            <a:extLst>
              <a:ext uri="{FF2B5EF4-FFF2-40B4-BE49-F238E27FC236}">
                <a16:creationId xmlns:a16="http://schemas.microsoft.com/office/drawing/2014/main" id="{9EAD0843-7EE1-4D54-7B19-3429944A4BCB}"/>
              </a:ext>
            </a:extLst>
          </xdr:cNvPr>
          <xdr:cNvSpPr>
            <a:spLocks noChangeShapeType="1"/>
          </xdr:cNvSpPr>
        </xdr:nvSpPr>
        <xdr:spPr bwMode="auto">
          <a:xfrm>
            <a:off x="3473263" y="4529977"/>
            <a:ext cx="1945341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 type="triangle" w="med" len="med"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0" name="Text Box 67">
            <a:extLst>
              <a:ext uri="{FF2B5EF4-FFF2-40B4-BE49-F238E27FC236}">
                <a16:creationId xmlns:a16="http://schemas.microsoft.com/office/drawing/2014/main" id="{CCC2C5EF-C284-B0C0-9A21-DFCBAD4D91FE}"/>
              </a:ext>
            </a:extLst>
          </xdr:cNvPr>
          <xdr:cNvSpPr txBox="1">
            <a:spLocks noChangeArrowheads="1"/>
          </xdr:cNvSpPr>
        </xdr:nvSpPr>
        <xdr:spPr bwMode="auto">
          <a:xfrm>
            <a:off x="5202537" y="4722854"/>
            <a:ext cx="241264" cy="16165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注</a:t>
            </a:r>
            <a:r>
              <a:rPr lang="en-US" altLang="ja-JP" sz="8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1</a:t>
            </a:r>
          </a:p>
        </xdr:txBody>
      </xdr:sp>
      <xdr:sp macro="" textlink="">
        <xdr:nvSpPr>
          <xdr:cNvPr id="41" name="Text Box 68">
            <a:extLst>
              <a:ext uri="{FF2B5EF4-FFF2-40B4-BE49-F238E27FC236}">
                <a16:creationId xmlns:a16="http://schemas.microsoft.com/office/drawing/2014/main" id="{EDBE3272-4420-D8D1-8064-DF20F200225A}"/>
              </a:ext>
            </a:extLst>
          </xdr:cNvPr>
          <xdr:cNvSpPr txBox="1">
            <a:spLocks noChangeArrowheads="1"/>
          </xdr:cNvSpPr>
        </xdr:nvSpPr>
        <xdr:spPr bwMode="auto">
          <a:xfrm>
            <a:off x="2417946" y="4748378"/>
            <a:ext cx="231212" cy="1701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注</a:t>
            </a:r>
            <a:r>
              <a:rPr lang="en-US" altLang="ja-JP" sz="8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1</a:t>
            </a:r>
          </a:p>
        </xdr:txBody>
      </xdr:sp>
      <xdr:sp macro="" textlink="">
        <xdr:nvSpPr>
          <xdr:cNvPr id="42" name="Text Box 62">
            <a:extLst>
              <a:ext uri="{FF2B5EF4-FFF2-40B4-BE49-F238E27FC236}">
                <a16:creationId xmlns:a16="http://schemas.microsoft.com/office/drawing/2014/main" id="{9502A2DD-6C35-9504-0CB5-FEB033DFEF07}"/>
              </a:ext>
            </a:extLst>
          </xdr:cNvPr>
          <xdr:cNvSpPr txBox="1">
            <a:spLocks noChangeArrowheads="1"/>
          </xdr:cNvSpPr>
        </xdr:nvSpPr>
        <xdr:spPr bwMode="auto">
          <a:xfrm>
            <a:off x="95778" y="5233351"/>
            <a:ext cx="3196751" cy="212707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18288" rIns="0" bIns="18288" anchor="ctr" upright="1"/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ＪＳゴシック"/>
              </a:rPr>
              <a:t>■　受電点から</a:t>
            </a:r>
            <a:r>
              <a:rPr lang="en-US" altLang="ja-JP" sz="1100" b="0" i="0" u="none" strike="noStrike" baseline="0">
                <a:solidFill>
                  <a:srgbClr val="000000"/>
                </a:solidFill>
                <a:latin typeface="ＪＳゴシック"/>
              </a:rPr>
              <a:t>PCS</a:t>
            </a:r>
            <a:r>
              <a:rPr lang="ja-JP" altLang="en-US" sz="1100" b="0" i="0" u="none" strike="noStrike" baseline="0">
                <a:solidFill>
                  <a:srgbClr val="000000"/>
                </a:solidFill>
                <a:latin typeface="ＪＳゴシック"/>
              </a:rPr>
              <a:t>までの電圧上昇値の計算</a:t>
            </a:r>
          </a:p>
        </xdr:txBody>
      </xdr:sp>
      <xdr:sp macro="" textlink="">
        <xdr:nvSpPr>
          <xdr:cNvPr id="5612" name="Rectangle 63">
            <a:extLst>
              <a:ext uri="{FF2B5EF4-FFF2-40B4-BE49-F238E27FC236}">
                <a16:creationId xmlns:a16="http://schemas.microsoft.com/office/drawing/2014/main" id="{FBE5B9CB-2A0B-8759-8E89-68A781BF66A7}"/>
              </a:ext>
            </a:extLst>
          </xdr:cNvPr>
          <xdr:cNvSpPr>
            <a:spLocks noChangeArrowheads="1"/>
          </xdr:cNvSpPr>
        </xdr:nvSpPr>
        <xdr:spPr bwMode="auto">
          <a:xfrm>
            <a:off x="85725" y="1362075"/>
            <a:ext cx="7732619" cy="3812801"/>
          </a:xfrm>
          <a:prstGeom prst="rect">
            <a:avLst/>
          </a:prstGeom>
          <a:noFill/>
          <a:ln w="9525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44" name="Text Box 4">
            <a:extLst>
              <a:ext uri="{FF2B5EF4-FFF2-40B4-BE49-F238E27FC236}">
                <a16:creationId xmlns:a16="http://schemas.microsoft.com/office/drawing/2014/main" id="{66A92EF8-2B1A-2243-7C28-5BFEBEC4BBA0}"/>
              </a:ext>
            </a:extLst>
          </xdr:cNvPr>
          <xdr:cNvSpPr txBox="1">
            <a:spLocks noChangeArrowheads="1"/>
          </xdr:cNvSpPr>
        </xdr:nvSpPr>
        <xdr:spPr bwMode="auto">
          <a:xfrm>
            <a:off x="5494065" y="4356997"/>
            <a:ext cx="2362379" cy="73171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0">
              <a:lnSpc>
                <a:spcPts val="1200"/>
              </a:lnSpc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ﾊﾟﾜｰｺﾝﾃﾞｨｼｮﾅ（</a:t>
            </a:r>
            <a:r>
              <a:rPr lang="en-US" altLang="ja-JP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PCS</a:t>
            </a:r>
            <a:r>
              <a:rPr lang="ja-JP" altLang="en-US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）</a:t>
            </a:r>
          </a:p>
          <a:p>
            <a:pPr algn="l" rtl="0">
              <a:lnSpc>
                <a:spcPts val="1200"/>
              </a:lnSpc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発電容量：　</a:t>
            </a:r>
            <a:r>
              <a:rPr lang="en-US" altLang="ja-JP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P</a:t>
            </a:r>
            <a:r>
              <a:rPr lang="ja-JP" altLang="en-US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　</a:t>
            </a:r>
            <a:r>
              <a:rPr lang="en-US" altLang="ja-JP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kW</a:t>
            </a:r>
          </a:p>
          <a:p>
            <a:pPr algn="l" rtl="0">
              <a:lnSpc>
                <a:spcPts val="1200"/>
              </a:lnSpc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（運転力率は</a:t>
            </a:r>
            <a:r>
              <a:rPr lang="en-US" altLang="ja-JP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1</a:t>
            </a:r>
            <a:r>
              <a:rPr lang="ja-JP" altLang="en-US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として計算）</a:t>
            </a:r>
            <a:endParaRPr lang="en-US" altLang="ja-JP" sz="1000" b="0" i="0" u="none" strike="noStrike" baseline="0">
              <a:solidFill>
                <a:srgbClr val="000000"/>
              </a:solidFill>
              <a:latin typeface="Century" pitchFamily="18" charset="0"/>
              <a:ea typeface="ＭＳ 明朝" pitchFamily="17" charset="-128"/>
            </a:endParaRPr>
          </a:p>
        </xdr:txBody>
      </xdr:sp>
      <xdr:sp macro="" textlink="">
        <xdr:nvSpPr>
          <xdr:cNvPr id="45" name="Text Box 7">
            <a:extLst>
              <a:ext uri="{FF2B5EF4-FFF2-40B4-BE49-F238E27FC236}">
                <a16:creationId xmlns:a16="http://schemas.microsoft.com/office/drawing/2014/main" id="{46B73661-243F-85CF-25B3-7FB8162FBEDF}"/>
              </a:ext>
            </a:extLst>
          </xdr:cNvPr>
          <xdr:cNvSpPr txBox="1">
            <a:spLocks noChangeArrowheads="1"/>
          </xdr:cNvSpPr>
        </xdr:nvSpPr>
        <xdr:spPr bwMode="auto">
          <a:xfrm>
            <a:off x="849728" y="4773903"/>
            <a:ext cx="502634" cy="1871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18288" tIns="18288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電線路</a:t>
            </a:r>
            <a:r>
              <a:rPr lang="en-US" altLang="ja-JP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A</a:t>
            </a:r>
          </a:p>
        </xdr:txBody>
      </xdr:sp>
      <xdr:sp macro="" textlink="">
        <xdr:nvSpPr>
          <xdr:cNvPr id="5615" name="Line 8">
            <a:extLst>
              <a:ext uri="{FF2B5EF4-FFF2-40B4-BE49-F238E27FC236}">
                <a16:creationId xmlns:a16="http://schemas.microsoft.com/office/drawing/2014/main" id="{10101387-5414-FE65-B1D5-1BE6E5498FFD}"/>
              </a:ext>
            </a:extLst>
          </xdr:cNvPr>
          <xdr:cNvSpPr>
            <a:spLocks noChangeShapeType="1"/>
          </xdr:cNvSpPr>
        </xdr:nvSpPr>
        <xdr:spPr bwMode="auto">
          <a:xfrm>
            <a:off x="612962" y="2683809"/>
            <a:ext cx="1051672" cy="0"/>
          </a:xfrm>
          <a:prstGeom prst="line">
            <a:avLst/>
          </a:prstGeom>
          <a:noFill/>
          <a:ln w="28575">
            <a:solidFill>
              <a:srgbClr val="000000"/>
            </a:solidFill>
            <a:prstDash val="sysDot"/>
            <a:round/>
            <a:headEnd type="oval" w="med" len="med"/>
            <a:tailEnd type="oval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616" name="Rectangle 9">
            <a:extLst>
              <a:ext uri="{FF2B5EF4-FFF2-40B4-BE49-F238E27FC236}">
                <a16:creationId xmlns:a16="http://schemas.microsoft.com/office/drawing/2014/main" id="{7016AF54-5DCE-BB73-937E-D152578BF152}"/>
              </a:ext>
            </a:extLst>
          </xdr:cNvPr>
          <xdr:cNvSpPr>
            <a:spLocks noChangeArrowheads="1"/>
          </xdr:cNvSpPr>
        </xdr:nvSpPr>
        <xdr:spPr bwMode="auto">
          <a:xfrm>
            <a:off x="2763931" y="1476375"/>
            <a:ext cx="709332" cy="490257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5617" name="Line 11">
            <a:extLst>
              <a:ext uri="{FF2B5EF4-FFF2-40B4-BE49-F238E27FC236}">
                <a16:creationId xmlns:a16="http://schemas.microsoft.com/office/drawing/2014/main" id="{777B4814-1287-B8BD-D12B-D9D8D174572D}"/>
              </a:ext>
            </a:extLst>
          </xdr:cNvPr>
          <xdr:cNvSpPr>
            <a:spLocks noChangeShapeType="1"/>
          </xdr:cNvSpPr>
        </xdr:nvSpPr>
        <xdr:spPr bwMode="auto">
          <a:xfrm>
            <a:off x="612962" y="4249831"/>
            <a:ext cx="0" cy="604557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618" name="Line 12">
            <a:extLst>
              <a:ext uri="{FF2B5EF4-FFF2-40B4-BE49-F238E27FC236}">
                <a16:creationId xmlns:a16="http://schemas.microsoft.com/office/drawing/2014/main" id="{7D053C0D-3069-1178-E2F5-0834DFBB61E9}"/>
              </a:ext>
            </a:extLst>
          </xdr:cNvPr>
          <xdr:cNvSpPr>
            <a:spLocks noChangeShapeType="1"/>
          </xdr:cNvSpPr>
        </xdr:nvSpPr>
        <xdr:spPr bwMode="auto">
          <a:xfrm>
            <a:off x="2763931" y="2561665"/>
            <a:ext cx="0" cy="717176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619" name="Line 13">
            <a:extLst>
              <a:ext uri="{FF2B5EF4-FFF2-40B4-BE49-F238E27FC236}">
                <a16:creationId xmlns:a16="http://schemas.microsoft.com/office/drawing/2014/main" id="{296003E8-A6D8-D4A9-A7C9-48AEE4504C29}"/>
              </a:ext>
            </a:extLst>
          </xdr:cNvPr>
          <xdr:cNvSpPr>
            <a:spLocks noChangeShapeType="1"/>
          </xdr:cNvSpPr>
        </xdr:nvSpPr>
        <xdr:spPr bwMode="auto">
          <a:xfrm>
            <a:off x="3473263" y="4467225"/>
            <a:ext cx="0" cy="396688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1" name="Text Box 15">
            <a:extLst>
              <a:ext uri="{FF2B5EF4-FFF2-40B4-BE49-F238E27FC236}">
                <a16:creationId xmlns:a16="http://schemas.microsoft.com/office/drawing/2014/main" id="{5A8FE73E-9D54-9F9A-1C82-C1C687EA1578}"/>
              </a:ext>
            </a:extLst>
          </xdr:cNvPr>
          <xdr:cNvSpPr txBox="1">
            <a:spLocks noChangeArrowheads="1"/>
          </xdr:cNvSpPr>
        </xdr:nvSpPr>
        <xdr:spPr bwMode="auto">
          <a:xfrm>
            <a:off x="2850211" y="1617324"/>
            <a:ext cx="402107" cy="17867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18288" tIns="18288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明朝" pitchFamily="17" charset="-128"/>
                <a:ea typeface="ＭＳ 明朝" pitchFamily="17" charset="-128"/>
              </a:rPr>
              <a:t>分電盤</a:t>
            </a:r>
          </a:p>
        </xdr:txBody>
      </xdr:sp>
      <xdr:sp macro="" textlink="">
        <xdr:nvSpPr>
          <xdr:cNvPr id="52" name="Text Box 17">
            <a:extLst>
              <a:ext uri="{FF2B5EF4-FFF2-40B4-BE49-F238E27FC236}">
                <a16:creationId xmlns:a16="http://schemas.microsoft.com/office/drawing/2014/main" id="{4B600D3F-F735-5198-9FC2-AD50D0A1D7AC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7411" y="2306496"/>
            <a:ext cx="392054" cy="29779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18288" tIns="18288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明朝" pitchFamily="17" charset="-128"/>
                <a:ea typeface="ＭＳ 明朝" pitchFamily="17" charset="-128"/>
              </a:rPr>
              <a:t>受電点</a:t>
            </a:r>
          </a:p>
        </xdr:txBody>
      </xdr:sp>
      <xdr:sp macro="" textlink="">
        <xdr:nvSpPr>
          <xdr:cNvPr id="5622" name="Line 18">
            <a:extLst>
              <a:ext uri="{FF2B5EF4-FFF2-40B4-BE49-F238E27FC236}">
                <a16:creationId xmlns:a16="http://schemas.microsoft.com/office/drawing/2014/main" id="{8616F1AE-8B2E-C68E-31A2-DB7EDD25357D}"/>
              </a:ext>
            </a:extLst>
          </xdr:cNvPr>
          <xdr:cNvSpPr>
            <a:spLocks noChangeShapeType="1"/>
          </xdr:cNvSpPr>
        </xdr:nvSpPr>
        <xdr:spPr bwMode="auto">
          <a:xfrm>
            <a:off x="612962" y="4703669"/>
            <a:ext cx="1051672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 type="triangle" w="med" len="med"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4" name="Text Box 19">
            <a:extLst>
              <a:ext uri="{FF2B5EF4-FFF2-40B4-BE49-F238E27FC236}">
                <a16:creationId xmlns:a16="http://schemas.microsoft.com/office/drawing/2014/main" id="{381AF871-BAB8-4D22-697E-5C6272A0A70F}"/>
              </a:ext>
            </a:extLst>
          </xdr:cNvPr>
          <xdr:cNvSpPr txBox="1">
            <a:spLocks noChangeArrowheads="1"/>
          </xdr:cNvSpPr>
        </xdr:nvSpPr>
        <xdr:spPr bwMode="auto">
          <a:xfrm>
            <a:off x="1754469" y="4773903"/>
            <a:ext cx="774056" cy="1871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18288" tIns="18288" rIns="18288" bIns="0" anchor="t" upright="1">
            <a:noAutofit/>
          </a:bodyPr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（電線路</a:t>
            </a:r>
            <a:r>
              <a:rPr lang="en-US" altLang="ja-JP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B</a:t>
            </a:r>
            <a:r>
              <a:rPr lang="ja-JP" altLang="en-US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）</a:t>
            </a:r>
          </a:p>
        </xdr:txBody>
      </xdr:sp>
      <xdr:sp macro="" textlink="">
        <xdr:nvSpPr>
          <xdr:cNvPr id="55" name="Text Box 20">
            <a:extLst>
              <a:ext uri="{FF2B5EF4-FFF2-40B4-BE49-F238E27FC236}">
                <a16:creationId xmlns:a16="http://schemas.microsoft.com/office/drawing/2014/main" id="{252004E7-8E8E-58C7-5CB8-D9E79A57CF91}"/>
              </a:ext>
            </a:extLst>
          </xdr:cNvPr>
          <xdr:cNvSpPr txBox="1">
            <a:spLocks noChangeArrowheads="1"/>
          </xdr:cNvSpPr>
        </xdr:nvSpPr>
        <xdr:spPr bwMode="auto">
          <a:xfrm>
            <a:off x="3805215" y="4739870"/>
            <a:ext cx="492581" cy="1871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18288" tIns="18288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電線路</a:t>
            </a:r>
            <a:r>
              <a:rPr lang="en-US" altLang="ja-JP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C</a:t>
            </a:r>
          </a:p>
        </xdr:txBody>
      </xdr:sp>
      <xdr:sp macro="" textlink="">
        <xdr:nvSpPr>
          <xdr:cNvPr id="5625" name="Line 21">
            <a:extLst>
              <a:ext uri="{FF2B5EF4-FFF2-40B4-BE49-F238E27FC236}">
                <a16:creationId xmlns:a16="http://schemas.microsoft.com/office/drawing/2014/main" id="{F0F9953D-4CA0-0DDC-FB32-24B67927EABB}"/>
              </a:ext>
            </a:extLst>
          </xdr:cNvPr>
          <xdr:cNvSpPr>
            <a:spLocks noChangeShapeType="1"/>
          </xdr:cNvSpPr>
        </xdr:nvSpPr>
        <xdr:spPr bwMode="auto">
          <a:xfrm>
            <a:off x="3482788" y="4703669"/>
            <a:ext cx="1074644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 type="triangle" w="med" len="med"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626" name="Line 22">
            <a:extLst>
              <a:ext uri="{FF2B5EF4-FFF2-40B4-BE49-F238E27FC236}">
                <a16:creationId xmlns:a16="http://schemas.microsoft.com/office/drawing/2014/main" id="{C4B2E92C-9978-970B-7E28-AE568323314A}"/>
              </a:ext>
            </a:extLst>
          </xdr:cNvPr>
          <xdr:cNvSpPr>
            <a:spLocks noChangeShapeType="1"/>
          </xdr:cNvSpPr>
        </xdr:nvSpPr>
        <xdr:spPr bwMode="auto">
          <a:xfrm>
            <a:off x="1712259" y="2683809"/>
            <a:ext cx="1051672" cy="0"/>
          </a:xfrm>
          <a:prstGeom prst="line">
            <a:avLst/>
          </a:prstGeom>
          <a:noFill/>
          <a:ln w="28575">
            <a:solidFill>
              <a:srgbClr val="000000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627" name="Line 24">
            <a:extLst>
              <a:ext uri="{FF2B5EF4-FFF2-40B4-BE49-F238E27FC236}">
                <a16:creationId xmlns:a16="http://schemas.microsoft.com/office/drawing/2014/main" id="{B1B34225-8173-E4E5-31BB-9BCE13FB22EB}"/>
              </a:ext>
            </a:extLst>
          </xdr:cNvPr>
          <xdr:cNvSpPr>
            <a:spLocks noChangeShapeType="1"/>
          </xdr:cNvSpPr>
        </xdr:nvSpPr>
        <xdr:spPr bwMode="auto">
          <a:xfrm>
            <a:off x="1683684" y="4249831"/>
            <a:ext cx="0" cy="604557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628" name="Line 25">
            <a:extLst>
              <a:ext uri="{FF2B5EF4-FFF2-40B4-BE49-F238E27FC236}">
                <a16:creationId xmlns:a16="http://schemas.microsoft.com/office/drawing/2014/main" id="{E05783ED-AD57-140D-B27F-3C5255BF1B1E}"/>
              </a:ext>
            </a:extLst>
          </xdr:cNvPr>
          <xdr:cNvSpPr>
            <a:spLocks noChangeShapeType="1"/>
          </xdr:cNvSpPr>
        </xdr:nvSpPr>
        <xdr:spPr bwMode="auto">
          <a:xfrm>
            <a:off x="1683684" y="4703669"/>
            <a:ext cx="1089772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 type="triangle" w="med" len="med"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629" name="Line 28">
            <a:extLst>
              <a:ext uri="{FF2B5EF4-FFF2-40B4-BE49-F238E27FC236}">
                <a16:creationId xmlns:a16="http://schemas.microsoft.com/office/drawing/2014/main" id="{17CCD0E1-4D86-ABEF-8D85-592649CC22C4}"/>
              </a:ext>
            </a:extLst>
          </xdr:cNvPr>
          <xdr:cNvSpPr>
            <a:spLocks noChangeShapeType="1"/>
          </xdr:cNvSpPr>
        </xdr:nvSpPr>
        <xdr:spPr bwMode="auto">
          <a:xfrm>
            <a:off x="4576482" y="1522319"/>
            <a:ext cx="0" cy="2794187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630" name="Line 29">
            <a:extLst>
              <a:ext uri="{FF2B5EF4-FFF2-40B4-BE49-F238E27FC236}">
                <a16:creationId xmlns:a16="http://schemas.microsoft.com/office/drawing/2014/main" id="{C17E4EA8-3BB5-558C-27DC-372551845BB5}"/>
              </a:ext>
            </a:extLst>
          </xdr:cNvPr>
          <xdr:cNvSpPr>
            <a:spLocks noChangeShapeType="1"/>
          </xdr:cNvSpPr>
        </xdr:nvSpPr>
        <xdr:spPr bwMode="auto">
          <a:xfrm>
            <a:off x="4576482" y="4703669"/>
            <a:ext cx="823072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 type="triangle" w="med" len="med"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2" name="Text Box 30">
            <a:extLst>
              <a:ext uri="{FF2B5EF4-FFF2-40B4-BE49-F238E27FC236}">
                <a16:creationId xmlns:a16="http://schemas.microsoft.com/office/drawing/2014/main" id="{79AC331E-7193-9C89-AD4B-400B1D0C7C3F}"/>
              </a:ext>
            </a:extLst>
          </xdr:cNvPr>
          <xdr:cNvSpPr txBox="1">
            <a:spLocks noChangeArrowheads="1"/>
          </xdr:cNvSpPr>
        </xdr:nvSpPr>
        <xdr:spPr bwMode="auto">
          <a:xfrm>
            <a:off x="4629535" y="4739870"/>
            <a:ext cx="673529" cy="1871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18288" tIns="18288" rIns="18288" bIns="0" anchor="t" upright="1">
            <a:noAutofit/>
          </a:bodyPr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（電線路</a:t>
            </a:r>
            <a:r>
              <a:rPr lang="en-US" altLang="ja-JP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D</a:t>
            </a:r>
            <a:r>
              <a:rPr lang="ja-JP" altLang="en-US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）</a:t>
            </a:r>
          </a:p>
        </xdr:txBody>
      </xdr:sp>
      <xdr:sp macro="" textlink="">
        <xdr:nvSpPr>
          <xdr:cNvPr id="5632" name="Line 32">
            <a:extLst>
              <a:ext uri="{FF2B5EF4-FFF2-40B4-BE49-F238E27FC236}">
                <a16:creationId xmlns:a16="http://schemas.microsoft.com/office/drawing/2014/main" id="{54703885-8E7C-E3A9-2CD5-F335550A4A51}"/>
              </a:ext>
            </a:extLst>
          </xdr:cNvPr>
          <xdr:cNvSpPr>
            <a:spLocks noChangeShapeType="1"/>
          </xdr:cNvSpPr>
        </xdr:nvSpPr>
        <xdr:spPr bwMode="auto">
          <a:xfrm>
            <a:off x="3473263" y="1655669"/>
            <a:ext cx="1103219" cy="0"/>
          </a:xfrm>
          <a:prstGeom prst="line">
            <a:avLst/>
          </a:prstGeom>
          <a:noFill/>
          <a:ln w="28575">
            <a:solidFill>
              <a:srgbClr val="000000"/>
            </a:solidFill>
            <a:prstDash val="dash"/>
            <a:round/>
            <a:headEnd/>
            <a:tailEnd type="oval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633" name="Line 34">
            <a:extLst>
              <a:ext uri="{FF2B5EF4-FFF2-40B4-BE49-F238E27FC236}">
                <a16:creationId xmlns:a16="http://schemas.microsoft.com/office/drawing/2014/main" id="{DE150DFC-FFE3-C2DB-7B36-49F93B828B4F}"/>
              </a:ext>
            </a:extLst>
          </xdr:cNvPr>
          <xdr:cNvSpPr>
            <a:spLocks noChangeShapeType="1"/>
          </xdr:cNvSpPr>
        </xdr:nvSpPr>
        <xdr:spPr bwMode="auto">
          <a:xfrm>
            <a:off x="4624107" y="1655669"/>
            <a:ext cx="823072" cy="0"/>
          </a:xfrm>
          <a:prstGeom prst="line">
            <a:avLst/>
          </a:prstGeom>
          <a:noFill/>
          <a:ln w="28575">
            <a:solidFill>
              <a:srgbClr val="000000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634" name="Rectangle 35">
            <a:extLst>
              <a:ext uri="{FF2B5EF4-FFF2-40B4-BE49-F238E27FC236}">
                <a16:creationId xmlns:a16="http://schemas.microsoft.com/office/drawing/2014/main" id="{73CC8033-30E2-76A0-6072-0EE8674F1C08}"/>
              </a:ext>
            </a:extLst>
          </xdr:cNvPr>
          <xdr:cNvSpPr>
            <a:spLocks noChangeArrowheads="1"/>
          </xdr:cNvSpPr>
        </xdr:nvSpPr>
        <xdr:spPr bwMode="auto">
          <a:xfrm>
            <a:off x="5399554" y="1598519"/>
            <a:ext cx="337297" cy="93569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grpSp>
        <xdr:nvGrpSpPr>
          <xdr:cNvPr id="5635" name="Group 38">
            <a:extLst>
              <a:ext uri="{FF2B5EF4-FFF2-40B4-BE49-F238E27FC236}">
                <a16:creationId xmlns:a16="http://schemas.microsoft.com/office/drawing/2014/main" id="{CB2C2918-2318-B13F-85C3-3A351FD50D16}"/>
              </a:ext>
            </a:extLst>
          </xdr:cNvPr>
          <xdr:cNvGrpSpPr>
            <a:grpSpLocks/>
          </xdr:cNvGrpSpPr>
        </xdr:nvGrpSpPr>
        <xdr:grpSpPr bwMode="auto">
          <a:xfrm flipH="1">
            <a:off x="5988424" y="2403661"/>
            <a:ext cx="756397" cy="103094"/>
            <a:chOff x="691" y="224"/>
            <a:chExt cx="58" cy="19"/>
          </a:xfrm>
        </xdr:grpSpPr>
        <xdr:sp macro="" textlink="">
          <xdr:nvSpPr>
            <xdr:cNvPr id="5761" name="Freeform 39">
              <a:extLst>
                <a:ext uri="{FF2B5EF4-FFF2-40B4-BE49-F238E27FC236}">
                  <a16:creationId xmlns:a16="http://schemas.microsoft.com/office/drawing/2014/main" id="{FF4C263F-B73B-8AE8-6EAB-B1377FA9418C}"/>
                </a:ext>
              </a:extLst>
            </xdr:cNvPr>
            <xdr:cNvSpPr>
              <a:spLocks/>
            </xdr:cNvSpPr>
          </xdr:nvSpPr>
          <xdr:spPr bwMode="auto">
            <a:xfrm>
              <a:off x="691" y="224"/>
              <a:ext cx="28" cy="10"/>
            </a:xfrm>
            <a:custGeom>
              <a:avLst/>
              <a:gdLst>
                <a:gd name="T0" fmla="*/ 0 w 922"/>
                <a:gd name="T1" fmla="*/ 0 h 586"/>
                <a:gd name="T2" fmla="*/ 0 w 922"/>
                <a:gd name="T3" fmla="*/ 0 h 586"/>
                <a:gd name="T4" fmla="*/ 0 w 922"/>
                <a:gd name="T5" fmla="*/ 0 h 586"/>
                <a:gd name="T6" fmla="*/ 0 w 922"/>
                <a:gd name="T7" fmla="*/ 0 h 586"/>
                <a:gd name="T8" fmla="*/ 0 w 922"/>
                <a:gd name="T9" fmla="*/ 0 h 586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  <a:gd name="T15" fmla="*/ 0 w 922"/>
                <a:gd name="T16" fmla="*/ 0 h 586"/>
                <a:gd name="T17" fmla="*/ 922 w 922"/>
                <a:gd name="T18" fmla="*/ 586 h 58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T15" t="T16" r="T17" b="T18"/>
              <a:pathLst>
                <a:path w="922" h="586">
                  <a:moveTo>
                    <a:pt x="0" y="0"/>
                  </a:moveTo>
                  <a:lnTo>
                    <a:pt x="461" y="0"/>
                  </a:lnTo>
                  <a:lnTo>
                    <a:pt x="922" y="586"/>
                  </a:lnTo>
                  <a:lnTo>
                    <a:pt x="461" y="586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5762" name="Freeform 40">
              <a:extLst>
                <a:ext uri="{FF2B5EF4-FFF2-40B4-BE49-F238E27FC236}">
                  <a16:creationId xmlns:a16="http://schemas.microsoft.com/office/drawing/2014/main" id="{57608B69-CE04-2AEE-4FC8-9C4850883B8A}"/>
                </a:ext>
              </a:extLst>
            </xdr:cNvPr>
            <xdr:cNvSpPr>
              <a:spLocks/>
            </xdr:cNvSpPr>
          </xdr:nvSpPr>
          <xdr:spPr bwMode="auto">
            <a:xfrm>
              <a:off x="706" y="224"/>
              <a:ext cx="28" cy="10"/>
            </a:xfrm>
            <a:custGeom>
              <a:avLst/>
              <a:gdLst>
                <a:gd name="T0" fmla="*/ 0 w 923"/>
                <a:gd name="T1" fmla="*/ 0 h 586"/>
                <a:gd name="T2" fmla="*/ 0 w 923"/>
                <a:gd name="T3" fmla="*/ 0 h 586"/>
                <a:gd name="T4" fmla="*/ 0 w 923"/>
                <a:gd name="T5" fmla="*/ 0 h 586"/>
                <a:gd name="T6" fmla="*/ 0 w 923"/>
                <a:gd name="T7" fmla="*/ 0 h 586"/>
                <a:gd name="T8" fmla="*/ 0 w 923"/>
                <a:gd name="T9" fmla="*/ 0 h 586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  <a:gd name="T15" fmla="*/ 0 w 923"/>
                <a:gd name="T16" fmla="*/ 0 h 586"/>
                <a:gd name="T17" fmla="*/ 923 w 923"/>
                <a:gd name="T18" fmla="*/ 586 h 58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T15" t="T16" r="T17" b="T18"/>
              <a:pathLst>
                <a:path w="923" h="586">
                  <a:moveTo>
                    <a:pt x="0" y="0"/>
                  </a:moveTo>
                  <a:lnTo>
                    <a:pt x="461" y="0"/>
                  </a:lnTo>
                  <a:lnTo>
                    <a:pt x="923" y="586"/>
                  </a:lnTo>
                  <a:lnTo>
                    <a:pt x="461" y="586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5763" name="Freeform 41">
              <a:extLst>
                <a:ext uri="{FF2B5EF4-FFF2-40B4-BE49-F238E27FC236}">
                  <a16:creationId xmlns:a16="http://schemas.microsoft.com/office/drawing/2014/main" id="{DFFF65FD-5EA9-8406-3319-29401B8A3BEA}"/>
                </a:ext>
              </a:extLst>
            </xdr:cNvPr>
            <xdr:cNvSpPr>
              <a:spLocks/>
            </xdr:cNvSpPr>
          </xdr:nvSpPr>
          <xdr:spPr bwMode="auto">
            <a:xfrm>
              <a:off x="706" y="234"/>
              <a:ext cx="28" cy="9"/>
            </a:xfrm>
            <a:custGeom>
              <a:avLst/>
              <a:gdLst>
                <a:gd name="T0" fmla="*/ 0 w 923"/>
                <a:gd name="T1" fmla="*/ 0 h 586"/>
                <a:gd name="T2" fmla="*/ 0 w 923"/>
                <a:gd name="T3" fmla="*/ 0 h 586"/>
                <a:gd name="T4" fmla="*/ 0 w 923"/>
                <a:gd name="T5" fmla="*/ 0 h 586"/>
                <a:gd name="T6" fmla="*/ 0 w 923"/>
                <a:gd name="T7" fmla="*/ 0 h 586"/>
                <a:gd name="T8" fmla="*/ 0 w 923"/>
                <a:gd name="T9" fmla="*/ 0 h 586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  <a:gd name="T15" fmla="*/ 0 w 923"/>
                <a:gd name="T16" fmla="*/ 0 h 586"/>
                <a:gd name="T17" fmla="*/ 923 w 923"/>
                <a:gd name="T18" fmla="*/ 586 h 58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T15" t="T16" r="T17" b="T18"/>
              <a:pathLst>
                <a:path w="923" h="586">
                  <a:moveTo>
                    <a:pt x="0" y="0"/>
                  </a:moveTo>
                  <a:lnTo>
                    <a:pt x="461" y="0"/>
                  </a:lnTo>
                  <a:lnTo>
                    <a:pt x="923" y="586"/>
                  </a:lnTo>
                  <a:lnTo>
                    <a:pt x="461" y="586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5764" name="Freeform 42">
              <a:extLst>
                <a:ext uri="{FF2B5EF4-FFF2-40B4-BE49-F238E27FC236}">
                  <a16:creationId xmlns:a16="http://schemas.microsoft.com/office/drawing/2014/main" id="{D0BBE214-4F90-F70B-D933-A32C72B84069}"/>
                </a:ext>
              </a:extLst>
            </xdr:cNvPr>
            <xdr:cNvSpPr>
              <a:spLocks/>
            </xdr:cNvSpPr>
          </xdr:nvSpPr>
          <xdr:spPr bwMode="auto">
            <a:xfrm>
              <a:off x="719" y="234"/>
              <a:ext cx="30" cy="9"/>
            </a:xfrm>
            <a:custGeom>
              <a:avLst/>
              <a:gdLst>
                <a:gd name="T0" fmla="*/ 0 w 923"/>
                <a:gd name="T1" fmla="*/ 0 h 586"/>
                <a:gd name="T2" fmla="*/ 0 w 923"/>
                <a:gd name="T3" fmla="*/ 0 h 586"/>
                <a:gd name="T4" fmla="*/ 0 w 923"/>
                <a:gd name="T5" fmla="*/ 0 h 586"/>
                <a:gd name="T6" fmla="*/ 0 w 923"/>
                <a:gd name="T7" fmla="*/ 0 h 586"/>
                <a:gd name="T8" fmla="*/ 0 w 923"/>
                <a:gd name="T9" fmla="*/ 0 h 586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  <a:gd name="T15" fmla="*/ 0 w 923"/>
                <a:gd name="T16" fmla="*/ 0 h 586"/>
                <a:gd name="T17" fmla="*/ 923 w 923"/>
                <a:gd name="T18" fmla="*/ 586 h 58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T15" t="T16" r="T17" b="T18"/>
              <a:pathLst>
                <a:path w="923" h="586">
                  <a:moveTo>
                    <a:pt x="0" y="0"/>
                  </a:moveTo>
                  <a:lnTo>
                    <a:pt x="462" y="0"/>
                  </a:lnTo>
                  <a:lnTo>
                    <a:pt x="923" y="586"/>
                  </a:lnTo>
                  <a:lnTo>
                    <a:pt x="462" y="586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sp macro="" textlink="">
        <xdr:nvSpPr>
          <xdr:cNvPr id="5636" name="Line 48">
            <a:extLst>
              <a:ext uri="{FF2B5EF4-FFF2-40B4-BE49-F238E27FC236}">
                <a16:creationId xmlns:a16="http://schemas.microsoft.com/office/drawing/2014/main" id="{0AD4392F-96C1-241C-46BD-6D981113E16B}"/>
              </a:ext>
            </a:extLst>
          </xdr:cNvPr>
          <xdr:cNvSpPr>
            <a:spLocks noChangeShapeType="1"/>
          </xdr:cNvSpPr>
        </xdr:nvSpPr>
        <xdr:spPr bwMode="auto">
          <a:xfrm>
            <a:off x="5746376" y="1655669"/>
            <a:ext cx="56757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8" name="Text Box 50">
            <a:extLst>
              <a:ext uri="{FF2B5EF4-FFF2-40B4-BE49-F238E27FC236}">
                <a16:creationId xmlns:a16="http://schemas.microsoft.com/office/drawing/2014/main" id="{6546EB66-22C7-64FC-8EF4-E3358AF163FA}"/>
              </a:ext>
            </a:extLst>
          </xdr:cNvPr>
          <xdr:cNvSpPr txBox="1">
            <a:spLocks noChangeArrowheads="1"/>
          </xdr:cNvSpPr>
        </xdr:nvSpPr>
        <xdr:spPr bwMode="auto">
          <a:xfrm>
            <a:off x="6338490" y="1430141"/>
            <a:ext cx="201054" cy="1701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18288" tIns="18288" rIns="0" bIns="0" anchor="t" upright="1">
            <a:noAutofit/>
          </a:bodyPr>
          <a:lstStyle/>
          <a:p>
            <a:pPr algn="l" rtl="0">
              <a:defRPr sz="1000"/>
            </a:pPr>
            <a:r>
              <a:rPr lang="en-US" altLang="ja-JP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PV</a:t>
            </a:r>
          </a:p>
        </xdr:txBody>
      </xdr:sp>
      <xdr:sp macro="" textlink="">
        <xdr:nvSpPr>
          <xdr:cNvPr id="5638" name="Line 52">
            <a:extLst>
              <a:ext uri="{FF2B5EF4-FFF2-40B4-BE49-F238E27FC236}">
                <a16:creationId xmlns:a16="http://schemas.microsoft.com/office/drawing/2014/main" id="{E92C07D7-A0F6-5233-B64D-C4686194B10F}"/>
              </a:ext>
            </a:extLst>
          </xdr:cNvPr>
          <xdr:cNvSpPr>
            <a:spLocks noChangeShapeType="1"/>
          </xdr:cNvSpPr>
        </xdr:nvSpPr>
        <xdr:spPr bwMode="auto">
          <a:xfrm>
            <a:off x="622487" y="4608419"/>
            <a:ext cx="2141444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 type="triangle" w="med" len="med"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0" name="Text Box 53">
            <a:extLst>
              <a:ext uri="{FF2B5EF4-FFF2-40B4-BE49-F238E27FC236}">
                <a16:creationId xmlns:a16="http://schemas.microsoft.com/office/drawing/2014/main" id="{55443BF7-5373-A321-4A9F-111EA89599D6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0413" y="4382521"/>
            <a:ext cx="1477743" cy="187183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wrap="none" lIns="18288" tIns="18288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引込口配線の抵抗値： </a:t>
            </a:r>
            <a:r>
              <a:rPr lang="en-US" altLang="ja-JP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R</a:t>
            </a:r>
            <a:r>
              <a:rPr lang="en-US" altLang="ja-JP" sz="1000" b="0" i="0" u="none" strike="noStrike" baseline="-2500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a</a:t>
            </a:r>
          </a:p>
        </xdr:txBody>
      </xdr:sp>
      <xdr:sp macro="" textlink="">
        <xdr:nvSpPr>
          <xdr:cNvPr id="71" name="Text Box 54">
            <a:extLst>
              <a:ext uri="{FF2B5EF4-FFF2-40B4-BE49-F238E27FC236}">
                <a16:creationId xmlns:a16="http://schemas.microsoft.com/office/drawing/2014/main" id="{24107D1B-02A1-A17E-E6A1-136A061AC3A9}"/>
              </a:ext>
            </a:extLst>
          </xdr:cNvPr>
          <xdr:cNvSpPr txBox="1">
            <a:spLocks noChangeArrowheads="1"/>
          </xdr:cNvSpPr>
        </xdr:nvSpPr>
        <xdr:spPr bwMode="auto">
          <a:xfrm>
            <a:off x="3925847" y="4348488"/>
            <a:ext cx="1246532" cy="187183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wrap="none" lIns="18288" tIns="18288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屋内配線の抵抗値： </a:t>
            </a:r>
            <a:r>
              <a:rPr lang="en-US" altLang="ja-JP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R</a:t>
            </a:r>
            <a:r>
              <a:rPr lang="en-US" altLang="ja-JP" sz="1000" b="0" i="0" u="none" strike="noStrike" baseline="-2500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b</a:t>
            </a:r>
          </a:p>
        </xdr:txBody>
      </xdr:sp>
      <xdr:sp macro="" textlink="">
        <xdr:nvSpPr>
          <xdr:cNvPr id="5641" name="Line 55">
            <a:extLst>
              <a:ext uri="{FF2B5EF4-FFF2-40B4-BE49-F238E27FC236}">
                <a16:creationId xmlns:a16="http://schemas.microsoft.com/office/drawing/2014/main" id="{6BBA9CEC-34E6-4173-DE46-80AF829FC42D}"/>
              </a:ext>
            </a:extLst>
          </xdr:cNvPr>
          <xdr:cNvSpPr>
            <a:spLocks noChangeShapeType="1"/>
          </xdr:cNvSpPr>
        </xdr:nvSpPr>
        <xdr:spPr bwMode="auto">
          <a:xfrm>
            <a:off x="3473263" y="4529977"/>
            <a:ext cx="1945341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 type="triangle" w="med" len="med"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3" name="Text Box 67">
            <a:extLst>
              <a:ext uri="{FF2B5EF4-FFF2-40B4-BE49-F238E27FC236}">
                <a16:creationId xmlns:a16="http://schemas.microsoft.com/office/drawing/2014/main" id="{03190BE9-8329-6AF5-B941-DC84699B4CE6}"/>
              </a:ext>
            </a:extLst>
          </xdr:cNvPr>
          <xdr:cNvSpPr txBox="1">
            <a:spLocks noChangeArrowheads="1"/>
          </xdr:cNvSpPr>
        </xdr:nvSpPr>
        <xdr:spPr bwMode="auto">
          <a:xfrm>
            <a:off x="5202537" y="4722854"/>
            <a:ext cx="241264" cy="16165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注</a:t>
            </a:r>
            <a:r>
              <a:rPr lang="en-US" altLang="ja-JP" sz="8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1</a:t>
            </a:r>
          </a:p>
        </xdr:txBody>
      </xdr:sp>
      <xdr:sp macro="" textlink="">
        <xdr:nvSpPr>
          <xdr:cNvPr id="74" name="Text Box 68">
            <a:extLst>
              <a:ext uri="{FF2B5EF4-FFF2-40B4-BE49-F238E27FC236}">
                <a16:creationId xmlns:a16="http://schemas.microsoft.com/office/drawing/2014/main" id="{C0989144-3D6B-4EED-4D80-CFC3A49012EE}"/>
              </a:ext>
            </a:extLst>
          </xdr:cNvPr>
          <xdr:cNvSpPr txBox="1">
            <a:spLocks noChangeArrowheads="1"/>
          </xdr:cNvSpPr>
        </xdr:nvSpPr>
        <xdr:spPr bwMode="auto">
          <a:xfrm>
            <a:off x="2417946" y="4748378"/>
            <a:ext cx="231212" cy="1701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注</a:t>
            </a:r>
            <a:r>
              <a:rPr lang="en-US" altLang="ja-JP" sz="8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1</a:t>
            </a:r>
          </a:p>
        </xdr:txBody>
      </xdr:sp>
      <xdr:sp macro="" textlink="">
        <xdr:nvSpPr>
          <xdr:cNvPr id="75" name="Text Box 62">
            <a:extLst>
              <a:ext uri="{FF2B5EF4-FFF2-40B4-BE49-F238E27FC236}">
                <a16:creationId xmlns:a16="http://schemas.microsoft.com/office/drawing/2014/main" id="{9889264D-DD59-8239-92DB-F18932D7DBDE}"/>
              </a:ext>
            </a:extLst>
          </xdr:cNvPr>
          <xdr:cNvSpPr txBox="1">
            <a:spLocks noChangeArrowheads="1"/>
          </xdr:cNvSpPr>
        </xdr:nvSpPr>
        <xdr:spPr bwMode="auto">
          <a:xfrm>
            <a:off x="95778" y="5233351"/>
            <a:ext cx="3196751" cy="212707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18288" rIns="0" bIns="18288" anchor="ctr" upright="1"/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ＪＳゴシック"/>
              </a:rPr>
              <a:t>■　受電点から</a:t>
            </a:r>
            <a:r>
              <a:rPr lang="en-US" altLang="ja-JP" sz="1100" b="0" i="0" u="none" strike="noStrike" baseline="0">
                <a:solidFill>
                  <a:srgbClr val="000000"/>
                </a:solidFill>
                <a:latin typeface="ＪＳゴシック"/>
              </a:rPr>
              <a:t>PCS</a:t>
            </a:r>
            <a:r>
              <a:rPr lang="ja-JP" altLang="en-US" sz="1100" b="0" i="0" u="none" strike="noStrike" baseline="0">
                <a:solidFill>
                  <a:srgbClr val="000000"/>
                </a:solidFill>
                <a:latin typeface="ＪＳゴシック"/>
              </a:rPr>
              <a:t>までの電圧上昇値の計算</a:t>
            </a:r>
          </a:p>
        </xdr:txBody>
      </xdr:sp>
      <xdr:sp macro="" textlink="">
        <xdr:nvSpPr>
          <xdr:cNvPr id="5645" name="Rectangle 63">
            <a:extLst>
              <a:ext uri="{FF2B5EF4-FFF2-40B4-BE49-F238E27FC236}">
                <a16:creationId xmlns:a16="http://schemas.microsoft.com/office/drawing/2014/main" id="{8F84F220-832B-6F11-99DF-16FE53EE03D5}"/>
              </a:ext>
            </a:extLst>
          </xdr:cNvPr>
          <xdr:cNvSpPr>
            <a:spLocks noChangeArrowheads="1"/>
          </xdr:cNvSpPr>
        </xdr:nvSpPr>
        <xdr:spPr bwMode="auto">
          <a:xfrm>
            <a:off x="85725" y="1362075"/>
            <a:ext cx="7732619" cy="3812801"/>
          </a:xfrm>
          <a:prstGeom prst="rect">
            <a:avLst/>
          </a:prstGeom>
          <a:noFill/>
          <a:ln w="9525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77" name="Text Box 7">
            <a:extLst>
              <a:ext uri="{FF2B5EF4-FFF2-40B4-BE49-F238E27FC236}">
                <a16:creationId xmlns:a16="http://schemas.microsoft.com/office/drawing/2014/main" id="{9045D56B-26FF-3997-8A11-D8A36343C80E}"/>
              </a:ext>
            </a:extLst>
          </xdr:cNvPr>
          <xdr:cNvSpPr txBox="1">
            <a:spLocks noChangeArrowheads="1"/>
          </xdr:cNvSpPr>
        </xdr:nvSpPr>
        <xdr:spPr bwMode="auto">
          <a:xfrm>
            <a:off x="849728" y="4773903"/>
            <a:ext cx="502634" cy="1871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18288" tIns="18288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電線路</a:t>
            </a:r>
            <a:r>
              <a:rPr lang="en-US" altLang="ja-JP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A</a:t>
            </a:r>
          </a:p>
        </xdr:txBody>
      </xdr:sp>
      <xdr:sp macro="" textlink="">
        <xdr:nvSpPr>
          <xdr:cNvPr id="5647" name="Line 8">
            <a:extLst>
              <a:ext uri="{FF2B5EF4-FFF2-40B4-BE49-F238E27FC236}">
                <a16:creationId xmlns:a16="http://schemas.microsoft.com/office/drawing/2014/main" id="{A2666F50-2A0A-2873-6A9C-AA5CFB44A26B}"/>
              </a:ext>
            </a:extLst>
          </xdr:cNvPr>
          <xdr:cNvSpPr>
            <a:spLocks noChangeShapeType="1"/>
          </xdr:cNvSpPr>
        </xdr:nvSpPr>
        <xdr:spPr bwMode="auto">
          <a:xfrm>
            <a:off x="612962" y="2683809"/>
            <a:ext cx="1051672" cy="0"/>
          </a:xfrm>
          <a:prstGeom prst="line">
            <a:avLst/>
          </a:prstGeom>
          <a:noFill/>
          <a:ln w="28575">
            <a:solidFill>
              <a:srgbClr val="000000"/>
            </a:solidFill>
            <a:prstDash val="sysDot"/>
            <a:round/>
            <a:headEnd type="oval" w="med" len="med"/>
            <a:tailEnd type="oval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648" name="Rectangle 9">
            <a:extLst>
              <a:ext uri="{FF2B5EF4-FFF2-40B4-BE49-F238E27FC236}">
                <a16:creationId xmlns:a16="http://schemas.microsoft.com/office/drawing/2014/main" id="{01CE171F-C041-32CA-45CA-690CFAD20D77}"/>
              </a:ext>
            </a:extLst>
          </xdr:cNvPr>
          <xdr:cNvSpPr>
            <a:spLocks noChangeArrowheads="1"/>
          </xdr:cNvSpPr>
        </xdr:nvSpPr>
        <xdr:spPr bwMode="auto">
          <a:xfrm>
            <a:off x="2763931" y="1476375"/>
            <a:ext cx="709332" cy="2773456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5649" name="Line 11">
            <a:extLst>
              <a:ext uri="{FF2B5EF4-FFF2-40B4-BE49-F238E27FC236}">
                <a16:creationId xmlns:a16="http://schemas.microsoft.com/office/drawing/2014/main" id="{AC5DA31E-2E67-1C8C-7022-479E4D884BA6}"/>
              </a:ext>
            </a:extLst>
          </xdr:cNvPr>
          <xdr:cNvSpPr>
            <a:spLocks noChangeShapeType="1"/>
          </xdr:cNvSpPr>
        </xdr:nvSpPr>
        <xdr:spPr bwMode="auto">
          <a:xfrm>
            <a:off x="612962" y="2947147"/>
            <a:ext cx="0" cy="1907241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650" name="Line 12">
            <a:extLst>
              <a:ext uri="{FF2B5EF4-FFF2-40B4-BE49-F238E27FC236}">
                <a16:creationId xmlns:a16="http://schemas.microsoft.com/office/drawing/2014/main" id="{2C2CF6D7-DBDF-8066-2ACE-CC160B442765}"/>
              </a:ext>
            </a:extLst>
          </xdr:cNvPr>
          <xdr:cNvSpPr>
            <a:spLocks noChangeShapeType="1"/>
          </xdr:cNvSpPr>
        </xdr:nvSpPr>
        <xdr:spPr bwMode="auto">
          <a:xfrm>
            <a:off x="2763931" y="4326031"/>
            <a:ext cx="0" cy="339538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651" name="Line 13">
            <a:extLst>
              <a:ext uri="{FF2B5EF4-FFF2-40B4-BE49-F238E27FC236}">
                <a16:creationId xmlns:a16="http://schemas.microsoft.com/office/drawing/2014/main" id="{94D63A9F-6FA7-ECC4-57E8-7D0106CC2F0A}"/>
              </a:ext>
            </a:extLst>
          </xdr:cNvPr>
          <xdr:cNvSpPr>
            <a:spLocks noChangeShapeType="1"/>
          </xdr:cNvSpPr>
        </xdr:nvSpPr>
        <xdr:spPr bwMode="auto">
          <a:xfrm>
            <a:off x="3473263" y="4335556"/>
            <a:ext cx="0" cy="528357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3" name="Text Box 15">
            <a:extLst>
              <a:ext uri="{FF2B5EF4-FFF2-40B4-BE49-F238E27FC236}">
                <a16:creationId xmlns:a16="http://schemas.microsoft.com/office/drawing/2014/main" id="{E0A023F3-21B3-77B3-D5A1-F0F27F77F645}"/>
              </a:ext>
            </a:extLst>
          </xdr:cNvPr>
          <xdr:cNvSpPr txBox="1">
            <a:spLocks noChangeArrowheads="1"/>
          </xdr:cNvSpPr>
        </xdr:nvSpPr>
        <xdr:spPr bwMode="auto">
          <a:xfrm>
            <a:off x="2900474" y="2791469"/>
            <a:ext cx="402107" cy="28928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18288" tIns="18288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明朝" pitchFamily="17" charset="-128"/>
                <a:ea typeface="ＭＳ 明朝" pitchFamily="17" charset="-128"/>
              </a:rPr>
              <a:t>分電盤</a:t>
            </a:r>
          </a:p>
        </xdr:txBody>
      </xdr:sp>
      <xdr:sp macro="" textlink="">
        <xdr:nvSpPr>
          <xdr:cNvPr id="84" name="Text Box 17">
            <a:extLst>
              <a:ext uri="{FF2B5EF4-FFF2-40B4-BE49-F238E27FC236}">
                <a16:creationId xmlns:a16="http://schemas.microsoft.com/office/drawing/2014/main" id="{5AF61B1E-1D5C-FEC8-9CAD-9D00403B668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7411" y="2306496"/>
            <a:ext cx="392054" cy="29779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18288" tIns="18288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明朝" pitchFamily="17" charset="-128"/>
                <a:ea typeface="ＭＳ 明朝" pitchFamily="17" charset="-128"/>
              </a:rPr>
              <a:t>受電点</a:t>
            </a:r>
          </a:p>
        </xdr:txBody>
      </xdr:sp>
      <xdr:sp macro="" textlink="">
        <xdr:nvSpPr>
          <xdr:cNvPr id="5654" name="Line 18">
            <a:extLst>
              <a:ext uri="{FF2B5EF4-FFF2-40B4-BE49-F238E27FC236}">
                <a16:creationId xmlns:a16="http://schemas.microsoft.com/office/drawing/2014/main" id="{95A68C95-383C-80A8-0571-EC2A72474138}"/>
              </a:ext>
            </a:extLst>
          </xdr:cNvPr>
          <xdr:cNvSpPr>
            <a:spLocks noChangeShapeType="1"/>
          </xdr:cNvSpPr>
        </xdr:nvSpPr>
        <xdr:spPr bwMode="auto">
          <a:xfrm>
            <a:off x="612962" y="4703669"/>
            <a:ext cx="1051672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 type="triangle" w="med" len="med"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6" name="Text Box 19">
            <a:extLst>
              <a:ext uri="{FF2B5EF4-FFF2-40B4-BE49-F238E27FC236}">
                <a16:creationId xmlns:a16="http://schemas.microsoft.com/office/drawing/2014/main" id="{A0F7998C-DD77-0D22-F76C-B4F693C76F2E}"/>
              </a:ext>
            </a:extLst>
          </xdr:cNvPr>
          <xdr:cNvSpPr txBox="1">
            <a:spLocks noChangeArrowheads="1"/>
          </xdr:cNvSpPr>
        </xdr:nvSpPr>
        <xdr:spPr bwMode="auto">
          <a:xfrm>
            <a:off x="1754469" y="4773903"/>
            <a:ext cx="774056" cy="1871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18288" tIns="18288" rIns="18288" bIns="0" anchor="t" upright="1">
            <a:noAutofit/>
          </a:bodyPr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（電線路</a:t>
            </a:r>
            <a:r>
              <a:rPr lang="en-US" altLang="ja-JP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B</a:t>
            </a:r>
            <a:r>
              <a:rPr lang="ja-JP" altLang="en-US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）</a:t>
            </a:r>
          </a:p>
        </xdr:txBody>
      </xdr:sp>
      <xdr:sp macro="" textlink="">
        <xdr:nvSpPr>
          <xdr:cNvPr id="87" name="Text Box 20">
            <a:extLst>
              <a:ext uri="{FF2B5EF4-FFF2-40B4-BE49-F238E27FC236}">
                <a16:creationId xmlns:a16="http://schemas.microsoft.com/office/drawing/2014/main" id="{B4C3B0B8-34FD-96F0-A236-5D56F57059C6}"/>
              </a:ext>
            </a:extLst>
          </xdr:cNvPr>
          <xdr:cNvSpPr txBox="1">
            <a:spLocks noChangeArrowheads="1"/>
          </xdr:cNvSpPr>
        </xdr:nvSpPr>
        <xdr:spPr bwMode="auto">
          <a:xfrm>
            <a:off x="3805215" y="4739870"/>
            <a:ext cx="492581" cy="1871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18288" tIns="18288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電線路</a:t>
            </a:r>
            <a:r>
              <a:rPr lang="en-US" altLang="ja-JP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C</a:t>
            </a:r>
          </a:p>
        </xdr:txBody>
      </xdr:sp>
      <xdr:sp macro="" textlink="">
        <xdr:nvSpPr>
          <xdr:cNvPr id="5657" name="Line 21">
            <a:extLst>
              <a:ext uri="{FF2B5EF4-FFF2-40B4-BE49-F238E27FC236}">
                <a16:creationId xmlns:a16="http://schemas.microsoft.com/office/drawing/2014/main" id="{E931687E-74A7-294C-0F55-7D997D4D2F2E}"/>
              </a:ext>
            </a:extLst>
          </xdr:cNvPr>
          <xdr:cNvSpPr>
            <a:spLocks noChangeShapeType="1"/>
          </xdr:cNvSpPr>
        </xdr:nvSpPr>
        <xdr:spPr bwMode="auto">
          <a:xfrm>
            <a:off x="3482788" y="4703669"/>
            <a:ext cx="1074644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 type="triangle" w="med" len="med"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658" name="Line 22">
            <a:extLst>
              <a:ext uri="{FF2B5EF4-FFF2-40B4-BE49-F238E27FC236}">
                <a16:creationId xmlns:a16="http://schemas.microsoft.com/office/drawing/2014/main" id="{27CA1584-FDB4-AA92-5A8E-89E04E1AD156}"/>
              </a:ext>
            </a:extLst>
          </xdr:cNvPr>
          <xdr:cNvSpPr>
            <a:spLocks noChangeShapeType="1"/>
          </xdr:cNvSpPr>
        </xdr:nvSpPr>
        <xdr:spPr bwMode="auto">
          <a:xfrm>
            <a:off x="1712259" y="2683809"/>
            <a:ext cx="1051672" cy="0"/>
          </a:xfrm>
          <a:prstGeom prst="line">
            <a:avLst/>
          </a:prstGeom>
          <a:noFill/>
          <a:ln w="28575">
            <a:solidFill>
              <a:srgbClr val="000000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659" name="Line 24">
            <a:extLst>
              <a:ext uri="{FF2B5EF4-FFF2-40B4-BE49-F238E27FC236}">
                <a16:creationId xmlns:a16="http://schemas.microsoft.com/office/drawing/2014/main" id="{2C85FDEC-251E-4CF8-D710-F51EACC80F34}"/>
              </a:ext>
            </a:extLst>
          </xdr:cNvPr>
          <xdr:cNvSpPr>
            <a:spLocks noChangeShapeType="1"/>
          </xdr:cNvSpPr>
        </xdr:nvSpPr>
        <xdr:spPr bwMode="auto">
          <a:xfrm>
            <a:off x="1683684" y="2844053"/>
            <a:ext cx="0" cy="2010335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660" name="Line 25">
            <a:extLst>
              <a:ext uri="{FF2B5EF4-FFF2-40B4-BE49-F238E27FC236}">
                <a16:creationId xmlns:a16="http://schemas.microsoft.com/office/drawing/2014/main" id="{D6ADDA2A-BB9E-DFA8-FC83-F99332C5E73B}"/>
              </a:ext>
            </a:extLst>
          </xdr:cNvPr>
          <xdr:cNvSpPr>
            <a:spLocks noChangeShapeType="1"/>
          </xdr:cNvSpPr>
        </xdr:nvSpPr>
        <xdr:spPr bwMode="auto">
          <a:xfrm>
            <a:off x="1683684" y="4703669"/>
            <a:ext cx="1089772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 type="triangle" w="med" len="med"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2" name="Text Box 26">
            <a:extLst>
              <a:ext uri="{FF2B5EF4-FFF2-40B4-BE49-F238E27FC236}">
                <a16:creationId xmlns:a16="http://schemas.microsoft.com/office/drawing/2014/main" id="{6F0ACA04-9314-9432-905B-8E488C925FE6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5830" y="5012136"/>
            <a:ext cx="4282440" cy="1446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注</a:t>
            </a:r>
            <a:r>
              <a:rPr lang="en-US" altLang="ja-JP" sz="8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1</a:t>
            </a:r>
            <a:r>
              <a:rPr lang="ja-JP" altLang="en-US" sz="8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　電線路</a:t>
            </a:r>
            <a:r>
              <a:rPr lang="en-US" altLang="ja-JP" sz="8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B</a:t>
            </a:r>
            <a:r>
              <a:rPr lang="ja-JP" altLang="en-US" sz="8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、電線路Ｄについては、直列に接続される電線路が無ければ計算不要</a:t>
            </a:r>
          </a:p>
        </xdr:txBody>
      </xdr:sp>
      <xdr:sp macro="" textlink="">
        <xdr:nvSpPr>
          <xdr:cNvPr id="5662" name="Line 28">
            <a:extLst>
              <a:ext uri="{FF2B5EF4-FFF2-40B4-BE49-F238E27FC236}">
                <a16:creationId xmlns:a16="http://schemas.microsoft.com/office/drawing/2014/main" id="{F926606D-C505-124B-E5FA-75021BB0E45A}"/>
              </a:ext>
            </a:extLst>
          </xdr:cNvPr>
          <xdr:cNvSpPr>
            <a:spLocks noChangeShapeType="1"/>
          </xdr:cNvSpPr>
        </xdr:nvSpPr>
        <xdr:spPr bwMode="auto">
          <a:xfrm>
            <a:off x="4576482" y="4383180"/>
            <a:ext cx="0" cy="480732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663" name="Line 29">
            <a:extLst>
              <a:ext uri="{FF2B5EF4-FFF2-40B4-BE49-F238E27FC236}">
                <a16:creationId xmlns:a16="http://schemas.microsoft.com/office/drawing/2014/main" id="{FCCC7EAD-A0D3-BBAE-B9D6-6D4E2F14B505}"/>
              </a:ext>
            </a:extLst>
          </xdr:cNvPr>
          <xdr:cNvSpPr>
            <a:spLocks noChangeShapeType="1"/>
          </xdr:cNvSpPr>
        </xdr:nvSpPr>
        <xdr:spPr bwMode="auto">
          <a:xfrm>
            <a:off x="4576482" y="4703669"/>
            <a:ext cx="83839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 type="triangle" w="med" len="med"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5" name="Text Box 30">
            <a:extLst>
              <a:ext uri="{FF2B5EF4-FFF2-40B4-BE49-F238E27FC236}">
                <a16:creationId xmlns:a16="http://schemas.microsoft.com/office/drawing/2014/main" id="{BC486AEE-FB26-CB6F-DE10-B311EBBA0361}"/>
              </a:ext>
            </a:extLst>
          </xdr:cNvPr>
          <xdr:cNvSpPr txBox="1">
            <a:spLocks noChangeArrowheads="1"/>
          </xdr:cNvSpPr>
        </xdr:nvSpPr>
        <xdr:spPr bwMode="auto">
          <a:xfrm>
            <a:off x="4629535" y="4739870"/>
            <a:ext cx="673529" cy="1871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18288" tIns="18288" rIns="18288" bIns="0" anchor="t" upright="1">
            <a:noAutofit/>
          </a:bodyPr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（電線路</a:t>
            </a:r>
            <a:r>
              <a:rPr lang="en-US" altLang="ja-JP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D</a:t>
            </a:r>
            <a:r>
              <a:rPr lang="ja-JP" altLang="en-US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）</a:t>
            </a:r>
          </a:p>
        </xdr:txBody>
      </xdr:sp>
      <xdr:sp macro="" textlink="">
        <xdr:nvSpPr>
          <xdr:cNvPr id="5665" name="Line 32">
            <a:extLst>
              <a:ext uri="{FF2B5EF4-FFF2-40B4-BE49-F238E27FC236}">
                <a16:creationId xmlns:a16="http://schemas.microsoft.com/office/drawing/2014/main" id="{06556B0C-AA81-DDE7-5E65-5F65757BE060}"/>
              </a:ext>
            </a:extLst>
          </xdr:cNvPr>
          <xdr:cNvSpPr>
            <a:spLocks noChangeShapeType="1"/>
          </xdr:cNvSpPr>
        </xdr:nvSpPr>
        <xdr:spPr bwMode="auto">
          <a:xfrm>
            <a:off x="3473263" y="1655669"/>
            <a:ext cx="1103219" cy="0"/>
          </a:xfrm>
          <a:prstGeom prst="line">
            <a:avLst/>
          </a:prstGeom>
          <a:noFill/>
          <a:ln w="28575">
            <a:solidFill>
              <a:srgbClr val="000000"/>
            </a:solidFill>
            <a:prstDash val="dash"/>
            <a:round/>
            <a:headEnd/>
            <a:tailEnd type="oval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666" name="Line 34">
            <a:extLst>
              <a:ext uri="{FF2B5EF4-FFF2-40B4-BE49-F238E27FC236}">
                <a16:creationId xmlns:a16="http://schemas.microsoft.com/office/drawing/2014/main" id="{8E92EFE5-8FA3-B507-B230-CF4E3D39AE62}"/>
              </a:ext>
            </a:extLst>
          </xdr:cNvPr>
          <xdr:cNvSpPr>
            <a:spLocks noChangeShapeType="1"/>
          </xdr:cNvSpPr>
        </xdr:nvSpPr>
        <xdr:spPr bwMode="auto">
          <a:xfrm>
            <a:off x="4624107" y="1655669"/>
            <a:ext cx="823072" cy="0"/>
          </a:xfrm>
          <a:prstGeom prst="line">
            <a:avLst/>
          </a:prstGeom>
          <a:noFill/>
          <a:ln w="28575">
            <a:solidFill>
              <a:srgbClr val="000000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667" name="Rectangle 35">
            <a:extLst>
              <a:ext uri="{FF2B5EF4-FFF2-40B4-BE49-F238E27FC236}">
                <a16:creationId xmlns:a16="http://schemas.microsoft.com/office/drawing/2014/main" id="{9CE0AE16-FE29-0A0D-7DF8-ECDB9ECA2622}"/>
              </a:ext>
            </a:extLst>
          </xdr:cNvPr>
          <xdr:cNvSpPr>
            <a:spLocks noChangeArrowheads="1"/>
          </xdr:cNvSpPr>
        </xdr:nvSpPr>
        <xdr:spPr bwMode="auto">
          <a:xfrm>
            <a:off x="5399554" y="1598519"/>
            <a:ext cx="337297" cy="93569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grpSp>
        <xdr:nvGrpSpPr>
          <xdr:cNvPr id="5668" name="Group 38">
            <a:extLst>
              <a:ext uri="{FF2B5EF4-FFF2-40B4-BE49-F238E27FC236}">
                <a16:creationId xmlns:a16="http://schemas.microsoft.com/office/drawing/2014/main" id="{08D153DD-FB4C-C488-76FB-6BB6C9A7BA3F}"/>
              </a:ext>
            </a:extLst>
          </xdr:cNvPr>
          <xdr:cNvGrpSpPr>
            <a:grpSpLocks/>
          </xdr:cNvGrpSpPr>
        </xdr:nvGrpSpPr>
        <xdr:grpSpPr bwMode="auto">
          <a:xfrm flipH="1">
            <a:off x="5988423" y="2134723"/>
            <a:ext cx="756397" cy="103094"/>
            <a:chOff x="691" y="224"/>
            <a:chExt cx="58" cy="19"/>
          </a:xfrm>
        </xdr:grpSpPr>
        <xdr:sp macro="" textlink="">
          <xdr:nvSpPr>
            <xdr:cNvPr id="5757" name="Freeform 39">
              <a:extLst>
                <a:ext uri="{FF2B5EF4-FFF2-40B4-BE49-F238E27FC236}">
                  <a16:creationId xmlns:a16="http://schemas.microsoft.com/office/drawing/2014/main" id="{FA4723A3-467B-A7C8-147F-F7D61F0DC06F}"/>
                </a:ext>
              </a:extLst>
            </xdr:cNvPr>
            <xdr:cNvSpPr>
              <a:spLocks/>
            </xdr:cNvSpPr>
          </xdr:nvSpPr>
          <xdr:spPr bwMode="auto">
            <a:xfrm>
              <a:off x="691" y="224"/>
              <a:ext cx="28" cy="10"/>
            </a:xfrm>
            <a:custGeom>
              <a:avLst/>
              <a:gdLst>
                <a:gd name="T0" fmla="*/ 0 w 922"/>
                <a:gd name="T1" fmla="*/ 0 h 586"/>
                <a:gd name="T2" fmla="*/ 0 w 922"/>
                <a:gd name="T3" fmla="*/ 0 h 586"/>
                <a:gd name="T4" fmla="*/ 0 w 922"/>
                <a:gd name="T5" fmla="*/ 0 h 586"/>
                <a:gd name="T6" fmla="*/ 0 w 922"/>
                <a:gd name="T7" fmla="*/ 0 h 586"/>
                <a:gd name="T8" fmla="*/ 0 w 922"/>
                <a:gd name="T9" fmla="*/ 0 h 586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  <a:gd name="T15" fmla="*/ 0 w 922"/>
                <a:gd name="T16" fmla="*/ 0 h 586"/>
                <a:gd name="T17" fmla="*/ 922 w 922"/>
                <a:gd name="T18" fmla="*/ 586 h 58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T15" t="T16" r="T17" b="T18"/>
              <a:pathLst>
                <a:path w="922" h="586">
                  <a:moveTo>
                    <a:pt x="0" y="0"/>
                  </a:moveTo>
                  <a:lnTo>
                    <a:pt x="461" y="0"/>
                  </a:lnTo>
                  <a:lnTo>
                    <a:pt x="922" y="586"/>
                  </a:lnTo>
                  <a:lnTo>
                    <a:pt x="461" y="586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5758" name="Freeform 40">
              <a:extLst>
                <a:ext uri="{FF2B5EF4-FFF2-40B4-BE49-F238E27FC236}">
                  <a16:creationId xmlns:a16="http://schemas.microsoft.com/office/drawing/2014/main" id="{7DBF902A-FB0E-C2EA-E9FD-84E4026E3151}"/>
                </a:ext>
              </a:extLst>
            </xdr:cNvPr>
            <xdr:cNvSpPr>
              <a:spLocks/>
            </xdr:cNvSpPr>
          </xdr:nvSpPr>
          <xdr:spPr bwMode="auto">
            <a:xfrm>
              <a:off x="706" y="224"/>
              <a:ext cx="28" cy="10"/>
            </a:xfrm>
            <a:custGeom>
              <a:avLst/>
              <a:gdLst>
                <a:gd name="T0" fmla="*/ 0 w 923"/>
                <a:gd name="T1" fmla="*/ 0 h 586"/>
                <a:gd name="T2" fmla="*/ 0 w 923"/>
                <a:gd name="T3" fmla="*/ 0 h 586"/>
                <a:gd name="T4" fmla="*/ 0 w 923"/>
                <a:gd name="T5" fmla="*/ 0 h 586"/>
                <a:gd name="T6" fmla="*/ 0 w 923"/>
                <a:gd name="T7" fmla="*/ 0 h 586"/>
                <a:gd name="T8" fmla="*/ 0 w 923"/>
                <a:gd name="T9" fmla="*/ 0 h 586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  <a:gd name="T15" fmla="*/ 0 w 923"/>
                <a:gd name="T16" fmla="*/ 0 h 586"/>
                <a:gd name="T17" fmla="*/ 923 w 923"/>
                <a:gd name="T18" fmla="*/ 586 h 58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T15" t="T16" r="T17" b="T18"/>
              <a:pathLst>
                <a:path w="923" h="586">
                  <a:moveTo>
                    <a:pt x="0" y="0"/>
                  </a:moveTo>
                  <a:lnTo>
                    <a:pt x="461" y="0"/>
                  </a:lnTo>
                  <a:lnTo>
                    <a:pt x="923" y="586"/>
                  </a:lnTo>
                  <a:lnTo>
                    <a:pt x="461" y="586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5759" name="Freeform 41">
              <a:extLst>
                <a:ext uri="{FF2B5EF4-FFF2-40B4-BE49-F238E27FC236}">
                  <a16:creationId xmlns:a16="http://schemas.microsoft.com/office/drawing/2014/main" id="{AFEBC783-0A61-BCD3-928D-E1ECF4CD2827}"/>
                </a:ext>
              </a:extLst>
            </xdr:cNvPr>
            <xdr:cNvSpPr>
              <a:spLocks/>
            </xdr:cNvSpPr>
          </xdr:nvSpPr>
          <xdr:spPr bwMode="auto">
            <a:xfrm>
              <a:off x="706" y="234"/>
              <a:ext cx="28" cy="9"/>
            </a:xfrm>
            <a:custGeom>
              <a:avLst/>
              <a:gdLst>
                <a:gd name="T0" fmla="*/ 0 w 923"/>
                <a:gd name="T1" fmla="*/ 0 h 586"/>
                <a:gd name="T2" fmla="*/ 0 w 923"/>
                <a:gd name="T3" fmla="*/ 0 h 586"/>
                <a:gd name="T4" fmla="*/ 0 w 923"/>
                <a:gd name="T5" fmla="*/ 0 h 586"/>
                <a:gd name="T6" fmla="*/ 0 w 923"/>
                <a:gd name="T7" fmla="*/ 0 h 586"/>
                <a:gd name="T8" fmla="*/ 0 w 923"/>
                <a:gd name="T9" fmla="*/ 0 h 586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  <a:gd name="T15" fmla="*/ 0 w 923"/>
                <a:gd name="T16" fmla="*/ 0 h 586"/>
                <a:gd name="T17" fmla="*/ 923 w 923"/>
                <a:gd name="T18" fmla="*/ 586 h 58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T15" t="T16" r="T17" b="T18"/>
              <a:pathLst>
                <a:path w="923" h="586">
                  <a:moveTo>
                    <a:pt x="0" y="0"/>
                  </a:moveTo>
                  <a:lnTo>
                    <a:pt x="461" y="0"/>
                  </a:lnTo>
                  <a:lnTo>
                    <a:pt x="923" y="586"/>
                  </a:lnTo>
                  <a:lnTo>
                    <a:pt x="461" y="586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5760" name="Freeform 42">
              <a:extLst>
                <a:ext uri="{FF2B5EF4-FFF2-40B4-BE49-F238E27FC236}">
                  <a16:creationId xmlns:a16="http://schemas.microsoft.com/office/drawing/2014/main" id="{F803F76F-7712-0BC9-C42D-4023DD78F424}"/>
                </a:ext>
              </a:extLst>
            </xdr:cNvPr>
            <xdr:cNvSpPr>
              <a:spLocks/>
            </xdr:cNvSpPr>
          </xdr:nvSpPr>
          <xdr:spPr bwMode="auto">
            <a:xfrm>
              <a:off x="719" y="234"/>
              <a:ext cx="30" cy="9"/>
            </a:xfrm>
            <a:custGeom>
              <a:avLst/>
              <a:gdLst>
                <a:gd name="T0" fmla="*/ 0 w 923"/>
                <a:gd name="T1" fmla="*/ 0 h 586"/>
                <a:gd name="T2" fmla="*/ 0 w 923"/>
                <a:gd name="T3" fmla="*/ 0 h 586"/>
                <a:gd name="T4" fmla="*/ 0 w 923"/>
                <a:gd name="T5" fmla="*/ 0 h 586"/>
                <a:gd name="T6" fmla="*/ 0 w 923"/>
                <a:gd name="T7" fmla="*/ 0 h 586"/>
                <a:gd name="T8" fmla="*/ 0 w 923"/>
                <a:gd name="T9" fmla="*/ 0 h 586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  <a:gd name="T15" fmla="*/ 0 w 923"/>
                <a:gd name="T16" fmla="*/ 0 h 586"/>
                <a:gd name="T17" fmla="*/ 923 w 923"/>
                <a:gd name="T18" fmla="*/ 586 h 58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T15" t="T16" r="T17" b="T18"/>
              <a:pathLst>
                <a:path w="923" h="586">
                  <a:moveTo>
                    <a:pt x="0" y="0"/>
                  </a:moveTo>
                  <a:lnTo>
                    <a:pt x="462" y="0"/>
                  </a:lnTo>
                  <a:lnTo>
                    <a:pt x="923" y="586"/>
                  </a:lnTo>
                  <a:lnTo>
                    <a:pt x="462" y="586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sp macro="" textlink="">
        <xdr:nvSpPr>
          <xdr:cNvPr id="5669" name="Line 48">
            <a:extLst>
              <a:ext uri="{FF2B5EF4-FFF2-40B4-BE49-F238E27FC236}">
                <a16:creationId xmlns:a16="http://schemas.microsoft.com/office/drawing/2014/main" id="{55787274-D5CC-E6B1-31EC-236518AFBCB5}"/>
              </a:ext>
            </a:extLst>
          </xdr:cNvPr>
          <xdr:cNvSpPr>
            <a:spLocks noChangeShapeType="1"/>
          </xdr:cNvSpPr>
        </xdr:nvSpPr>
        <xdr:spPr bwMode="auto">
          <a:xfrm>
            <a:off x="5746376" y="1655669"/>
            <a:ext cx="56757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1" name="Text Box 50">
            <a:extLst>
              <a:ext uri="{FF2B5EF4-FFF2-40B4-BE49-F238E27FC236}">
                <a16:creationId xmlns:a16="http://schemas.microsoft.com/office/drawing/2014/main" id="{655C3B6E-2112-255B-1C9A-32C1D102B4AC}"/>
              </a:ext>
            </a:extLst>
          </xdr:cNvPr>
          <xdr:cNvSpPr txBox="1">
            <a:spLocks noChangeArrowheads="1"/>
          </xdr:cNvSpPr>
        </xdr:nvSpPr>
        <xdr:spPr bwMode="auto">
          <a:xfrm>
            <a:off x="6338490" y="1430141"/>
            <a:ext cx="201054" cy="1701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18288" tIns="18288" rIns="0" bIns="0" anchor="t" upright="1">
            <a:noAutofit/>
          </a:bodyPr>
          <a:lstStyle/>
          <a:p>
            <a:pPr algn="l" rtl="0">
              <a:defRPr sz="1000"/>
            </a:pPr>
            <a:r>
              <a:rPr lang="en-US" altLang="ja-JP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PV</a:t>
            </a:r>
          </a:p>
        </xdr:txBody>
      </xdr:sp>
      <xdr:sp macro="" textlink="">
        <xdr:nvSpPr>
          <xdr:cNvPr id="5671" name="Line 52">
            <a:extLst>
              <a:ext uri="{FF2B5EF4-FFF2-40B4-BE49-F238E27FC236}">
                <a16:creationId xmlns:a16="http://schemas.microsoft.com/office/drawing/2014/main" id="{F7193C0B-17CB-86D9-0ABF-DD7B6D1D1DC1}"/>
              </a:ext>
            </a:extLst>
          </xdr:cNvPr>
          <xdr:cNvSpPr>
            <a:spLocks noChangeShapeType="1"/>
          </xdr:cNvSpPr>
        </xdr:nvSpPr>
        <xdr:spPr bwMode="auto">
          <a:xfrm>
            <a:off x="622487" y="4608419"/>
            <a:ext cx="2141444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 type="triangle" w="med" len="med"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3" name="Text Box 53">
            <a:extLst>
              <a:ext uri="{FF2B5EF4-FFF2-40B4-BE49-F238E27FC236}">
                <a16:creationId xmlns:a16="http://schemas.microsoft.com/office/drawing/2014/main" id="{7DB50711-3A7D-0EA1-B55C-4ECC14F74D2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0413" y="4382521"/>
            <a:ext cx="1477743" cy="187183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wrap="none" lIns="18288" tIns="18288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引込口配線の抵抗値： </a:t>
            </a:r>
            <a:r>
              <a:rPr lang="en-US" altLang="ja-JP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R</a:t>
            </a:r>
            <a:r>
              <a:rPr lang="en-US" altLang="ja-JP" sz="1000" b="0" i="0" u="none" strike="noStrike" baseline="-2500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a</a:t>
            </a:r>
          </a:p>
        </xdr:txBody>
      </xdr:sp>
      <xdr:sp macro="" textlink="">
        <xdr:nvSpPr>
          <xdr:cNvPr id="104" name="Text Box 54">
            <a:extLst>
              <a:ext uri="{FF2B5EF4-FFF2-40B4-BE49-F238E27FC236}">
                <a16:creationId xmlns:a16="http://schemas.microsoft.com/office/drawing/2014/main" id="{558960D2-49E0-5A76-1E79-9758D768EB5A}"/>
              </a:ext>
            </a:extLst>
          </xdr:cNvPr>
          <xdr:cNvSpPr txBox="1">
            <a:spLocks noChangeArrowheads="1"/>
          </xdr:cNvSpPr>
        </xdr:nvSpPr>
        <xdr:spPr bwMode="auto">
          <a:xfrm>
            <a:off x="3925847" y="4348488"/>
            <a:ext cx="1246532" cy="187183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wrap="none" lIns="18288" tIns="18288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屋内配線の抵抗値： </a:t>
            </a:r>
            <a:r>
              <a:rPr lang="en-US" altLang="ja-JP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R</a:t>
            </a:r>
            <a:r>
              <a:rPr lang="en-US" altLang="ja-JP" sz="1000" b="0" i="0" u="none" strike="noStrike" baseline="-2500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b</a:t>
            </a:r>
          </a:p>
        </xdr:txBody>
      </xdr:sp>
      <xdr:sp macro="" textlink="">
        <xdr:nvSpPr>
          <xdr:cNvPr id="5674" name="Line 55">
            <a:extLst>
              <a:ext uri="{FF2B5EF4-FFF2-40B4-BE49-F238E27FC236}">
                <a16:creationId xmlns:a16="http://schemas.microsoft.com/office/drawing/2014/main" id="{1A054EA2-516A-8656-3311-25E1950C24C5}"/>
              </a:ext>
            </a:extLst>
          </xdr:cNvPr>
          <xdr:cNvSpPr>
            <a:spLocks noChangeShapeType="1"/>
          </xdr:cNvSpPr>
        </xdr:nvSpPr>
        <xdr:spPr bwMode="auto">
          <a:xfrm>
            <a:off x="3473263" y="4529977"/>
            <a:ext cx="1945341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 type="triangle" w="med" len="med"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6" name="Text Box 67">
            <a:extLst>
              <a:ext uri="{FF2B5EF4-FFF2-40B4-BE49-F238E27FC236}">
                <a16:creationId xmlns:a16="http://schemas.microsoft.com/office/drawing/2014/main" id="{F563FDFD-AE0D-8FE0-14AB-72C43D137FFE}"/>
              </a:ext>
            </a:extLst>
          </xdr:cNvPr>
          <xdr:cNvSpPr txBox="1">
            <a:spLocks noChangeArrowheads="1"/>
          </xdr:cNvSpPr>
        </xdr:nvSpPr>
        <xdr:spPr bwMode="auto">
          <a:xfrm>
            <a:off x="5202537" y="4722854"/>
            <a:ext cx="241264" cy="16165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注</a:t>
            </a:r>
            <a:r>
              <a:rPr lang="en-US" altLang="ja-JP" sz="8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1</a:t>
            </a:r>
          </a:p>
        </xdr:txBody>
      </xdr:sp>
      <xdr:sp macro="" textlink="">
        <xdr:nvSpPr>
          <xdr:cNvPr id="107" name="Text Box 68">
            <a:extLst>
              <a:ext uri="{FF2B5EF4-FFF2-40B4-BE49-F238E27FC236}">
                <a16:creationId xmlns:a16="http://schemas.microsoft.com/office/drawing/2014/main" id="{2BBA582C-699B-0E88-B95A-DD8BDBE987EC}"/>
              </a:ext>
            </a:extLst>
          </xdr:cNvPr>
          <xdr:cNvSpPr txBox="1">
            <a:spLocks noChangeArrowheads="1"/>
          </xdr:cNvSpPr>
        </xdr:nvSpPr>
        <xdr:spPr bwMode="auto">
          <a:xfrm>
            <a:off x="2417946" y="4748378"/>
            <a:ext cx="231212" cy="1701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注</a:t>
            </a:r>
            <a:r>
              <a:rPr lang="en-US" altLang="ja-JP" sz="8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1</a:t>
            </a:r>
          </a:p>
        </xdr:txBody>
      </xdr:sp>
      <xdr:sp macro="" textlink="">
        <xdr:nvSpPr>
          <xdr:cNvPr id="5677" name="Line 32">
            <a:extLst>
              <a:ext uri="{FF2B5EF4-FFF2-40B4-BE49-F238E27FC236}">
                <a16:creationId xmlns:a16="http://schemas.microsoft.com/office/drawing/2014/main" id="{B12A18A4-4E11-911C-0C3A-7E999CC9C0F9}"/>
              </a:ext>
            </a:extLst>
          </xdr:cNvPr>
          <xdr:cNvSpPr>
            <a:spLocks noChangeShapeType="1"/>
          </xdr:cNvSpPr>
        </xdr:nvSpPr>
        <xdr:spPr bwMode="auto">
          <a:xfrm>
            <a:off x="3473263" y="1928532"/>
            <a:ext cx="1103219" cy="0"/>
          </a:xfrm>
          <a:prstGeom prst="line">
            <a:avLst/>
          </a:prstGeom>
          <a:noFill/>
          <a:ln w="28575">
            <a:solidFill>
              <a:srgbClr val="000000"/>
            </a:solidFill>
            <a:prstDash val="dash"/>
            <a:round/>
            <a:headEnd/>
            <a:tailEnd type="oval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9" name="Text Box 33">
            <a:extLst>
              <a:ext uri="{FF2B5EF4-FFF2-40B4-BE49-F238E27FC236}">
                <a16:creationId xmlns:a16="http://schemas.microsoft.com/office/drawing/2014/main" id="{F0B7B2F6-24B1-A218-FB7C-2125D2251828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13117" y="1685390"/>
            <a:ext cx="532792" cy="2467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18288" tIns="18288" rIns="0" bIns="0" anchor="t" upright="1">
            <a:noAutofit/>
          </a:bodyPr>
          <a:lstStyle/>
          <a:p>
            <a:pPr algn="ctr" rtl="0">
              <a:defRPr sz="1000"/>
            </a:pPr>
            <a:r>
              <a:rPr lang="en-US" altLang="ja-JP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PCS2</a:t>
            </a:r>
          </a:p>
          <a:p>
            <a:pPr algn="ctr" rtl="0">
              <a:defRPr sz="1000"/>
            </a:pPr>
            <a:endParaRPr lang="en-US" altLang="ja-JP" sz="1000" b="0" i="0" u="none" strike="noStrike" baseline="0">
              <a:solidFill>
                <a:srgbClr val="000000"/>
              </a:solidFill>
              <a:latin typeface="Century" pitchFamily="18" charset="0"/>
              <a:ea typeface="ＭＳ 明朝" pitchFamily="17" charset="-128"/>
            </a:endParaRPr>
          </a:p>
        </xdr:txBody>
      </xdr:sp>
      <xdr:sp macro="" textlink="">
        <xdr:nvSpPr>
          <xdr:cNvPr id="5679" name="Line 34">
            <a:extLst>
              <a:ext uri="{FF2B5EF4-FFF2-40B4-BE49-F238E27FC236}">
                <a16:creationId xmlns:a16="http://schemas.microsoft.com/office/drawing/2014/main" id="{3F7F2CC8-5E02-6EDF-0ECB-5E3F5DFA3BB6}"/>
              </a:ext>
            </a:extLst>
          </xdr:cNvPr>
          <xdr:cNvSpPr>
            <a:spLocks noChangeShapeType="1"/>
          </xdr:cNvSpPr>
        </xdr:nvSpPr>
        <xdr:spPr bwMode="auto">
          <a:xfrm>
            <a:off x="4624107" y="1928532"/>
            <a:ext cx="823072" cy="0"/>
          </a:xfrm>
          <a:prstGeom prst="line">
            <a:avLst/>
          </a:prstGeom>
          <a:noFill/>
          <a:ln w="28575">
            <a:solidFill>
              <a:srgbClr val="000000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680" name="Rectangle 35">
            <a:extLst>
              <a:ext uri="{FF2B5EF4-FFF2-40B4-BE49-F238E27FC236}">
                <a16:creationId xmlns:a16="http://schemas.microsoft.com/office/drawing/2014/main" id="{227C22D6-170E-B48C-63BB-3532EE6FC622}"/>
              </a:ext>
            </a:extLst>
          </xdr:cNvPr>
          <xdr:cNvSpPr>
            <a:spLocks noChangeArrowheads="1"/>
          </xdr:cNvSpPr>
        </xdr:nvSpPr>
        <xdr:spPr bwMode="auto">
          <a:xfrm>
            <a:off x="5399554" y="1871382"/>
            <a:ext cx="337297" cy="95250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5681" name="Line 48">
            <a:extLst>
              <a:ext uri="{FF2B5EF4-FFF2-40B4-BE49-F238E27FC236}">
                <a16:creationId xmlns:a16="http://schemas.microsoft.com/office/drawing/2014/main" id="{BF7F9835-7FF3-30F4-B034-DED10E4B74CF}"/>
              </a:ext>
            </a:extLst>
          </xdr:cNvPr>
          <xdr:cNvSpPr>
            <a:spLocks noChangeShapeType="1"/>
          </xdr:cNvSpPr>
        </xdr:nvSpPr>
        <xdr:spPr bwMode="auto">
          <a:xfrm>
            <a:off x="5746376" y="1928532"/>
            <a:ext cx="56757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682" name="Line 32">
            <a:extLst>
              <a:ext uri="{FF2B5EF4-FFF2-40B4-BE49-F238E27FC236}">
                <a16:creationId xmlns:a16="http://schemas.microsoft.com/office/drawing/2014/main" id="{45E52230-503B-ECBB-A5EB-7209BC3B53ED}"/>
              </a:ext>
            </a:extLst>
          </xdr:cNvPr>
          <xdr:cNvSpPr>
            <a:spLocks noChangeShapeType="1"/>
          </xdr:cNvSpPr>
        </xdr:nvSpPr>
        <xdr:spPr bwMode="auto">
          <a:xfrm>
            <a:off x="3473263" y="2184026"/>
            <a:ext cx="1103219" cy="0"/>
          </a:xfrm>
          <a:prstGeom prst="line">
            <a:avLst/>
          </a:prstGeom>
          <a:noFill/>
          <a:ln w="28575">
            <a:solidFill>
              <a:srgbClr val="000000"/>
            </a:solidFill>
            <a:prstDash val="dash"/>
            <a:round/>
            <a:headEnd/>
            <a:tailEnd type="oval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4" name="Text Box 33">
            <a:extLst>
              <a:ext uri="{FF2B5EF4-FFF2-40B4-BE49-F238E27FC236}">
                <a16:creationId xmlns:a16="http://schemas.microsoft.com/office/drawing/2014/main" id="{0B35EC4B-4275-7059-EFE4-DD5FE6127D3B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13117" y="1949148"/>
            <a:ext cx="532792" cy="2467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18288" tIns="18288" rIns="0" bIns="0" anchor="t" upright="1">
            <a:noAutofit/>
          </a:bodyPr>
          <a:lstStyle/>
          <a:p>
            <a:pPr algn="ctr" rtl="0">
              <a:defRPr sz="1000"/>
            </a:pPr>
            <a:r>
              <a:rPr lang="en-US" altLang="ja-JP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PCS3</a:t>
            </a:r>
          </a:p>
          <a:p>
            <a:pPr algn="ctr" rtl="0">
              <a:defRPr sz="1000"/>
            </a:pPr>
            <a:endParaRPr lang="en-US" altLang="ja-JP" sz="1000" b="0" i="0" u="none" strike="noStrike" baseline="0">
              <a:solidFill>
                <a:srgbClr val="000000"/>
              </a:solidFill>
              <a:latin typeface="Century" pitchFamily="18" charset="0"/>
              <a:ea typeface="ＭＳ 明朝" pitchFamily="17" charset="-128"/>
            </a:endParaRPr>
          </a:p>
        </xdr:txBody>
      </xdr:sp>
      <xdr:sp macro="" textlink="">
        <xdr:nvSpPr>
          <xdr:cNvPr id="5684" name="Line 34">
            <a:extLst>
              <a:ext uri="{FF2B5EF4-FFF2-40B4-BE49-F238E27FC236}">
                <a16:creationId xmlns:a16="http://schemas.microsoft.com/office/drawing/2014/main" id="{14C2304F-E3FD-1F07-76A5-4D55061FE247}"/>
              </a:ext>
            </a:extLst>
          </xdr:cNvPr>
          <xdr:cNvSpPr>
            <a:spLocks noChangeShapeType="1"/>
          </xdr:cNvSpPr>
        </xdr:nvSpPr>
        <xdr:spPr bwMode="auto">
          <a:xfrm>
            <a:off x="4624107" y="2184026"/>
            <a:ext cx="823072" cy="0"/>
          </a:xfrm>
          <a:prstGeom prst="line">
            <a:avLst/>
          </a:prstGeom>
          <a:noFill/>
          <a:ln w="28575">
            <a:solidFill>
              <a:srgbClr val="000000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685" name="Rectangle 35">
            <a:extLst>
              <a:ext uri="{FF2B5EF4-FFF2-40B4-BE49-F238E27FC236}">
                <a16:creationId xmlns:a16="http://schemas.microsoft.com/office/drawing/2014/main" id="{E6EC6845-0E39-275D-4A06-2333F9C03B2F}"/>
              </a:ext>
            </a:extLst>
          </xdr:cNvPr>
          <xdr:cNvSpPr>
            <a:spLocks noChangeArrowheads="1"/>
          </xdr:cNvSpPr>
        </xdr:nvSpPr>
        <xdr:spPr bwMode="auto">
          <a:xfrm>
            <a:off x="5399554" y="2126876"/>
            <a:ext cx="337297" cy="95250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5686" name="Line 48">
            <a:extLst>
              <a:ext uri="{FF2B5EF4-FFF2-40B4-BE49-F238E27FC236}">
                <a16:creationId xmlns:a16="http://schemas.microsoft.com/office/drawing/2014/main" id="{11DA2D53-8A56-208F-6FA0-F1ACF7B37AC6}"/>
              </a:ext>
            </a:extLst>
          </xdr:cNvPr>
          <xdr:cNvSpPr>
            <a:spLocks noChangeShapeType="1"/>
          </xdr:cNvSpPr>
        </xdr:nvSpPr>
        <xdr:spPr bwMode="auto">
          <a:xfrm>
            <a:off x="5746376" y="2184026"/>
            <a:ext cx="56757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687" name="Line 32">
            <a:extLst>
              <a:ext uri="{FF2B5EF4-FFF2-40B4-BE49-F238E27FC236}">
                <a16:creationId xmlns:a16="http://schemas.microsoft.com/office/drawing/2014/main" id="{AB4BC9B6-1F36-FF5A-8018-D0770B3727D8}"/>
              </a:ext>
            </a:extLst>
          </xdr:cNvPr>
          <xdr:cNvSpPr>
            <a:spLocks noChangeShapeType="1"/>
          </xdr:cNvSpPr>
        </xdr:nvSpPr>
        <xdr:spPr bwMode="auto">
          <a:xfrm>
            <a:off x="3482788" y="2454648"/>
            <a:ext cx="1103219" cy="0"/>
          </a:xfrm>
          <a:prstGeom prst="line">
            <a:avLst/>
          </a:prstGeom>
          <a:noFill/>
          <a:ln w="28575">
            <a:solidFill>
              <a:srgbClr val="000000"/>
            </a:solidFill>
            <a:prstDash val="dash"/>
            <a:round/>
            <a:headEnd/>
            <a:tailEnd type="oval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9" name="Text Box 33">
            <a:extLst>
              <a:ext uri="{FF2B5EF4-FFF2-40B4-BE49-F238E27FC236}">
                <a16:creationId xmlns:a16="http://schemas.microsoft.com/office/drawing/2014/main" id="{53FA6176-965A-A42C-9A3F-B2EB4BF88DC7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13117" y="2229922"/>
            <a:ext cx="532792" cy="32331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18288" tIns="18288" rIns="0" bIns="0" anchor="t" upright="1">
            <a:noAutofit/>
          </a:bodyPr>
          <a:lstStyle/>
          <a:p>
            <a:pPr algn="ctr" rtl="0">
              <a:defRPr sz="1000"/>
            </a:pPr>
            <a:r>
              <a:rPr lang="en-US" altLang="ja-JP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PCS4</a:t>
            </a:r>
          </a:p>
          <a:p>
            <a:pPr algn="ctr" rtl="0">
              <a:defRPr sz="1000"/>
            </a:pPr>
            <a:endParaRPr lang="en-US" altLang="ja-JP" sz="1000" b="0" i="0" u="none" strike="noStrike" baseline="0">
              <a:solidFill>
                <a:srgbClr val="000000"/>
              </a:solidFill>
              <a:latin typeface="Century" pitchFamily="18" charset="0"/>
              <a:ea typeface="ＭＳ 明朝" pitchFamily="17" charset="-128"/>
            </a:endParaRPr>
          </a:p>
        </xdr:txBody>
      </xdr:sp>
      <xdr:sp macro="" textlink="">
        <xdr:nvSpPr>
          <xdr:cNvPr id="5689" name="Line 34">
            <a:extLst>
              <a:ext uri="{FF2B5EF4-FFF2-40B4-BE49-F238E27FC236}">
                <a16:creationId xmlns:a16="http://schemas.microsoft.com/office/drawing/2014/main" id="{C21831A1-F166-51D6-A40D-19BC83316430}"/>
              </a:ext>
            </a:extLst>
          </xdr:cNvPr>
          <xdr:cNvSpPr>
            <a:spLocks noChangeShapeType="1"/>
          </xdr:cNvSpPr>
        </xdr:nvSpPr>
        <xdr:spPr bwMode="auto">
          <a:xfrm>
            <a:off x="4633632" y="2454648"/>
            <a:ext cx="823072" cy="0"/>
          </a:xfrm>
          <a:prstGeom prst="line">
            <a:avLst/>
          </a:prstGeom>
          <a:noFill/>
          <a:ln w="28575">
            <a:solidFill>
              <a:srgbClr val="000000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690" name="Rectangle 35">
            <a:extLst>
              <a:ext uri="{FF2B5EF4-FFF2-40B4-BE49-F238E27FC236}">
                <a16:creationId xmlns:a16="http://schemas.microsoft.com/office/drawing/2014/main" id="{E44E896D-0B49-D4AC-D93C-53A35185780F}"/>
              </a:ext>
            </a:extLst>
          </xdr:cNvPr>
          <xdr:cNvSpPr>
            <a:spLocks noChangeArrowheads="1"/>
          </xdr:cNvSpPr>
        </xdr:nvSpPr>
        <xdr:spPr bwMode="auto">
          <a:xfrm>
            <a:off x="5409079" y="2397498"/>
            <a:ext cx="337297" cy="112619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5691" name="Line 48">
            <a:extLst>
              <a:ext uri="{FF2B5EF4-FFF2-40B4-BE49-F238E27FC236}">
                <a16:creationId xmlns:a16="http://schemas.microsoft.com/office/drawing/2014/main" id="{F671801F-6D3C-C7F6-603C-8763918DBFE0}"/>
              </a:ext>
            </a:extLst>
          </xdr:cNvPr>
          <xdr:cNvSpPr>
            <a:spLocks noChangeShapeType="1"/>
          </xdr:cNvSpPr>
        </xdr:nvSpPr>
        <xdr:spPr bwMode="auto">
          <a:xfrm>
            <a:off x="5755901" y="2454648"/>
            <a:ext cx="56757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692" name="Line 32">
            <a:extLst>
              <a:ext uri="{FF2B5EF4-FFF2-40B4-BE49-F238E27FC236}">
                <a16:creationId xmlns:a16="http://schemas.microsoft.com/office/drawing/2014/main" id="{8A820E39-2018-F188-7D7A-5EE55650BFB6}"/>
              </a:ext>
            </a:extLst>
          </xdr:cNvPr>
          <xdr:cNvSpPr>
            <a:spLocks noChangeShapeType="1"/>
          </xdr:cNvSpPr>
        </xdr:nvSpPr>
        <xdr:spPr bwMode="auto">
          <a:xfrm>
            <a:off x="3473263" y="2749923"/>
            <a:ext cx="1103219" cy="0"/>
          </a:xfrm>
          <a:prstGeom prst="line">
            <a:avLst/>
          </a:prstGeom>
          <a:noFill/>
          <a:ln w="28575">
            <a:solidFill>
              <a:srgbClr val="000000"/>
            </a:solidFill>
            <a:prstDash val="dash"/>
            <a:round/>
            <a:headEnd/>
            <a:tailEnd type="oval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4" name="Text Box 33">
            <a:extLst>
              <a:ext uri="{FF2B5EF4-FFF2-40B4-BE49-F238E27FC236}">
                <a16:creationId xmlns:a16="http://schemas.microsoft.com/office/drawing/2014/main" id="{BF335737-D5AA-A929-3EF8-E78B3902C11A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13117" y="2502187"/>
            <a:ext cx="532792" cy="25524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18288" tIns="18288" rIns="0" bIns="0" anchor="t" upright="1">
            <a:noAutofit/>
          </a:bodyPr>
          <a:lstStyle/>
          <a:p>
            <a:pPr algn="ctr" rtl="0">
              <a:defRPr sz="1000"/>
            </a:pPr>
            <a:r>
              <a:rPr lang="en-US" altLang="ja-JP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PCS5</a:t>
            </a:r>
          </a:p>
          <a:p>
            <a:pPr algn="ctr" rtl="0">
              <a:defRPr sz="1000"/>
            </a:pPr>
            <a:endParaRPr lang="en-US" altLang="ja-JP" sz="1000" b="0" i="0" u="none" strike="noStrike" baseline="0">
              <a:solidFill>
                <a:srgbClr val="000000"/>
              </a:solidFill>
              <a:latin typeface="Century" pitchFamily="18" charset="0"/>
              <a:ea typeface="ＭＳ 明朝" pitchFamily="17" charset="-128"/>
            </a:endParaRPr>
          </a:p>
        </xdr:txBody>
      </xdr:sp>
      <xdr:sp macro="" textlink="">
        <xdr:nvSpPr>
          <xdr:cNvPr id="5694" name="Line 34">
            <a:extLst>
              <a:ext uri="{FF2B5EF4-FFF2-40B4-BE49-F238E27FC236}">
                <a16:creationId xmlns:a16="http://schemas.microsoft.com/office/drawing/2014/main" id="{828EA557-2520-62B3-CE28-3EA38860025F}"/>
              </a:ext>
            </a:extLst>
          </xdr:cNvPr>
          <xdr:cNvSpPr>
            <a:spLocks noChangeShapeType="1"/>
          </xdr:cNvSpPr>
        </xdr:nvSpPr>
        <xdr:spPr bwMode="auto">
          <a:xfrm>
            <a:off x="4624107" y="2749923"/>
            <a:ext cx="823072" cy="0"/>
          </a:xfrm>
          <a:prstGeom prst="line">
            <a:avLst/>
          </a:prstGeom>
          <a:noFill/>
          <a:ln w="28575">
            <a:solidFill>
              <a:srgbClr val="000000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695" name="Rectangle 35">
            <a:extLst>
              <a:ext uri="{FF2B5EF4-FFF2-40B4-BE49-F238E27FC236}">
                <a16:creationId xmlns:a16="http://schemas.microsoft.com/office/drawing/2014/main" id="{449F2CF0-B029-86C8-9D77-739F80921937}"/>
              </a:ext>
            </a:extLst>
          </xdr:cNvPr>
          <xdr:cNvSpPr>
            <a:spLocks noChangeArrowheads="1"/>
          </xdr:cNvSpPr>
        </xdr:nvSpPr>
        <xdr:spPr bwMode="auto">
          <a:xfrm>
            <a:off x="5399554" y="2694454"/>
            <a:ext cx="337297" cy="93569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5696" name="Line 48">
            <a:extLst>
              <a:ext uri="{FF2B5EF4-FFF2-40B4-BE49-F238E27FC236}">
                <a16:creationId xmlns:a16="http://schemas.microsoft.com/office/drawing/2014/main" id="{8BAA578F-D980-AE68-2417-1A3DC4A65103}"/>
              </a:ext>
            </a:extLst>
          </xdr:cNvPr>
          <xdr:cNvSpPr>
            <a:spLocks noChangeShapeType="1"/>
          </xdr:cNvSpPr>
        </xdr:nvSpPr>
        <xdr:spPr bwMode="auto">
          <a:xfrm>
            <a:off x="5746376" y="2749923"/>
            <a:ext cx="56757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697" name="Line 32">
            <a:extLst>
              <a:ext uri="{FF2B5EF4-FFF2-40B4-BE49-F238E27FC236}">
                <a16:creationId xmlns:a16="http://schemas.microsoft.com/office/drawing/2014/main" id="{B2503AFD-13CE-FB0F-236A-CBAB72C98C15}"/>
              </a:ext>
            </a:extLst>
          </xdr:cNvPr>
          <xdr:cNvSpPr>
            <a:spLocks noChangeShapeType="1"/>
          </xdr:cNvSpPr>
        </xdr:nvSpPr>
        <xdr:spPr bwMode="auto">
          <a:xfrm>
            <a:off x="3473263" y="3044637"/>
            <a:ext cx="1103219" cy="0"/>
          </a:xfrm>
          <a:prstGeom prst="line">
            <a:avLst/>
          </a:prstGeom>
          <a:noFill/>
          <a:ln w="28575">
            <a:solidFill>
              <a:srgbClr val="000000"/>
            </a:solidFill>
            <a:prstDash val="dash"/>
            <a:round/>
            <a:headEnd/>
            <a:tailEnd type="oval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9" name="Text Box 33">
            <a:extLst>
              <a:ext uri="{FF2B5EF4-FFF2-40B4-BE49-F238E27FC236}">
                <a16:creationId xmlns:a16="http://schemas.microsoft.com/office/drawing/2014/main" id="{90A74E01-CCA3-E904-B3BD-25AD8437BD7A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13117" y="2799978"/>
            <a:ext cx="532792" cy="3318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18288" tIns="18288" rIns="0" bIns="0" anchor="t" upright="1">
            <a:noAutofit/>
          </a:bodyPr>
          <a:lstStyle/>
          <a:p>
            <a:pPr algn="ctr" rtl="0">
              <a:defRPr sz="1000"/>
            </a:pPr>
            <a:r>
              <a:rPr lang="en-US" altLang="ja-JP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PCS6</a:t>
            </a:r>
          </a:p>
          <a:p>
            <a:pPr algn="ctr" rtl="0">
              <a:defRPr sz="1000"/>
            </a:pPr>
            <a:endParaRPr lang="en-US" altLang="ja-JP" sz="1000" b="0" i="0" u="none" strike="noStrike" baseline="0">
              <a:solidFill>
                <a:srgbClr val="000000"/>
              </a:solidFill>
              <a:latin typeface="Century" pitchFamily="18" charset="0"/>
              <a:ea typeface="ＭＳ 明朝" pitchFamily="17" charset="-128"/>
            </a:endParaRPr>
          </a:p>
        </xdr:txBody>
      </xdr:sp>
      <xdr:sp macro="" textlink="">
        <xdr:nvSpPr>
          <xdr:cNvPr id="5699" name="Line 34">
            <a:extLst>
              <a:ext uri="{FF2B5EF4-FFF2-40B4-BE49-F238E27FC236}">
                <a16:creationId xmlns:a16="http://schemas.microsoft.com/office/drawing/2014/main" id="{43B50BCF-293E-8F44-21A7-342CF9DA3E0B}"/>
              </a:ext>
            </a:extLst>
          </xdr:cNvPr>
          <xdr:cNvSpPr>
            <a:spLocks noChangeShapeType="1"/>
          </xdr:cNvSpPr>
        </xdr:nvSpPr>
        <xdr:spPr bwMode="auto">
          <a:xfrm>
            <a:off x="4624107" y="3044637"/>
            <a:ext cx="823072" cy="0"/>
          </a:xfrm>
          <a:prstGeom prst="line">
            <a:avLst/>
          </a:prstGeom>
          <a:noFill/>
          <a:ln w="28575">
            <a:solidFill>
              <a:srgbClr val="000000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700" name="Rectangle 35">
            <a:extLst>
              <a:ext uri="{FF2B5EF4-FFF2-40B4-BE49-F238E27FC236}">
                <a16:creationId xmlns:a16="http://schemas.microsoft.com/office/drawing/2014/main" id="{B1C90FED-12E5-1D9D-C0CF-2F604F5CB763}"/>
              </a:ext>
            </a:extLst>
          </xdr:cNvPr>
          <xdr:cNvSpPr>
            <a:spLocks noChangeArrowheads="1"/>
          </xdr:cNvSpPr>
        </xdr:nvSpPr>
        <xdr:spPr bwMode="auto">
          <a:xfrm>
            <a:off x="5399554" y="2989168"/>
            <a:ext cx="337297" cy="93569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5701" name="Line 48">
            <a:extLst>
              <a:ext uri="{FF2B5EF4-FFF2-40B4-BE49-F238E27FC236}">
                <a16:creationId xmlns:a16="http://schemas.microsoft.com/office/drawing/2014/main" id="{AB8E2914-3E50-5199-D63F-969696EE9CD3}"/>
              </a:ext>
            </a:extLst>
          </xdr:cNvPr>
          <xdr:cNvSpPr>
            <a:spLocks noChangeShapeType="1"/>
          </xdr:cNvSpPr>
        </xdr:nvSpPr>
        <xdr:spPr bwMode="auto">
          <a:xfrm>
            <a:off x="5746376" y="3044637"/>
            <a:ext cx="56757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702" name="Line 32">
            <a:extLst>
              <a:ext uri="{FF2B5EF4-FFF2-40B4-BE49-F238E27FC236}">
                <a16:creationId xmlns:a16="http://schemas.microsoft.com/office/drawing/2014/main" id="{BF5B1517-5CA5-0118-843F-628B71B5566E}"/>
              </a:ext>
            </a:extLst>
          </xdr:cNvPr>
          <xdr:cNvSpPr>
            <a:spLocks noChangeShapeType="1"/>
          </xdr:cNvSpPr>
        </xdr:nvSpPr>
        <xdr:spPr bwMode="auto">
          <a:xfrm>
            <a:off x="3473263" y="3290606"/>
            <a:ext cx="1103219" cy="0"/>
          </a:xfrm>
          <a:prstGeom prst="line">
            <a:avLst/>
          </a:prstGeom>
          <a:noFill/>
          <a:ln w="28575">
            <a:solidFill>
              <a:srgbClr val="000000"/>
            </a:solidFill>
            <a:prstDash val="dash"/>
            <a:round/>
            <a:headEnd/>
            <a:tailEnd type="oval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34" name="Text Box 33">
            <a:extLst>
              <a:ext uri="{FF2B5EF4-FFF2-40B4-BE49-F238E27FC236}">
                <a16:creationId xmlns:a16="http://schemas.microsoft.com/office/drawing/2014/main" id="{F4D28F81-8D9C-77FB-54C5-E23A480A2823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13117" y="3072243"/>
            <a:ext cx="532792" cy="2297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18288" tIns="18288" rIns="0" bIns="0" anchor="t" upright="1">
            <a:noAutofit/>
          </a:bodyPr>
          <a:lstStyle/>
          <a:p>
            <a:pPr algn="ctr" rtl="0">
              <a:defRPr sz="1000"/>
            </a:pPr>
            <a:r>
              <a:rPr lang="en-US" altLang="ja-JP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PCS7</a:t>
            </a:r>
          </a:p>
          <a:p>
            <a:pPr algn="ctr" rtl="0">
              <a:defRPr sz="1000"/>
            </a:pPr>
            <a:endParaRPr lang="en-US" altLang="ja-JP" sz="1000" b="0" i="0" u="none" strike="noStrike" baseline="0">
              <a:solidFill>
                <a:srgbClr val="000000"/>
              </a:solidFill>
              <a:latin typeface="Century" pitchFamily="18" charset="0"/>
              <a:ea typeface="ＭＳ 明朝" pitchFamily="17" charset="-128"/>
            </a:endParaRPr>
          </a:p>
        </xdr:txBody>
      </xdr:sp>
      <xdr:sp macro="" textlink="">
        <xdr:nvSpPr>
          <xdr:cNvPr id="5704" name="Line 34">
            <a:extLst>
              <a:ext uri="{FF2B5EF4-FFF2-40B4-BE49-F238E27FC236}">
                <a16:creationId xmlns:a16="http://schemas.microsoft.com/office/drawing/2014/main" id="{ABEDC49D-24EC-F329-9A71-A05794E477E8}"/>
              </a:ext>
            </a:extLst>
          </xdr:cNvPr>
          <xdr:cNvSpPr>
            <a:spLocks noChangeShapeType="1"/>
          </xdr:cNvSpPr>
        </xdr:nvSpPr>
        <xdr:spPr bwMode="auto">
          <a:xfrm>
            <a:off x="4624107" y="3290606"/>
            <a:ext cx="823072" cy="0"/>
          </a:xfrm>
          <a:prstGeom prst="line">
            <a:avLst/>
          </a:prstGeom>
          <a:noFill/>
          <a:ln w="28575">
            <a:solidFill>
              <a:srgbClr val="000000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705" name="Rectangle 35">
            <a:extLst>
              <a:ext uri="{FF2B5EF4-FFF2-40B4-BE49-F238E27FC236}">
                <a16:creationId xmlns:a16="http://schemas.microsoft.com/office/drawing/2014/main" id="{20EC45AC-CCB4-D189-34AF-D5772127E2CF}"/>
              </a:ext>
            </a:extLst>
          </xdr:cNvPr>
          <xdr:cNvSpPr>
            <a:spLocks noChangeArrowheads="1"/>
          </xdr:cNvSpPr>
        </xdr:nvSpPr>
        <xdr:spPr bwMode="auto">
          <a:xfrm>
            <a:off x="5399554" y="3233456"/>
            <a:ext cx="337297" cy="95250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5706" name="Line 48">
            <a:extLst>
              <a:ext uri="{FF2B5EF4-FFF2-40B4-BE49-F238E27FC236}">
                <a16:creationId xmlns:a16="http://schemas.microsoft.com/office/drawing/2014/main" id="{6AF3793D-B9A7-B36A-3F86-B4F227833F9B}"/>
              </a:ext>
            </a:extLst>
          </xdr:cNvPr>
          <xdr:cNvSpPr>
            <a:spLocks noChangeShapeType="1"/>
          </xdr:cNvSpPr>
        </xdr:nvSpPr>
        <xdr:spPr bwMode="auto">
          <a:xfrm>
            <a:off x="5746376" y="3290606"/>
            <a:ext cx="56757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707" name="Line 32">
            <a:extLst>
              <a:ext uri="{FF2B5EF4-FFF2-40B4-BE49-F238E27FC236}">
                <a16:creationId xmlns:a16="http://schemas.microsoft.com/office/drawing/2014/main" id="{47146C08-6252-B885-6D27-6D3FD9588F10}"/>
              </a:ext>
            </a:extLst>
          </xdr:cNvPr>
          <xdr:cNvSpPr>
            <a:spLocks noChangeShapeType="1"/>
          </xdr:cNvSpPr>
        </xdr:nvSpPr>
        <xdr:spPr bwMode="auto">
          <a:xfrm>
            <a:off x="3482788" y="3546100"/>
            <a:ext cx="1103219" cy="0"/>
          </a:xfrm>
          <a:prstGeom prst="line">
            <a:avLst/>
          </a:prstGeom>
          <a:noFill/>
          <a:ln w="28575">
            <a:solidFill>
              <a:srgbClr val="000000"/>
            </a:solidFill>
            <a:prstDash val="dash"/>
            <a:round/>
            <a:headEnd/>
            <a:tailEnd type="oval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39" name="Text Box 33">
            <a:extLst>
              <a:ext uri="{FF2B5EF4-FFF2-40B4-BE49-F238E27FC236}">
                <a16:creationId xmlns:a16="http://schemas.microsoft.com/office/drawing/2014/main" id="{81879C52-D9A9-BD3A-DED2-2BDBD6DC0716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23170" y="3318984"/>
            <a:ext cx="532792" cy="2297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18288" tIns="18288" rIns="0" bIns="0" anchor="t" upright="1">
            <a:noAutofit/>
          </a:bodyPr>
          <a:lstStyle/>
          <a:p>
            <a:pPr algn="ctr" rtl="0">
              <a:defRPr sz="1000"/>
            </a:pPr>
            <a:r>
              <a:rPr lang="en-US" altLang="ja-JP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PCS8</a:t>
            </a:r>
          </a:p>
          <a:p>
            <a:pPr algn="ctr" rtl="0">
              <a:defRPr sz="1000"/>
            </a:pPr>
            <a:endParaRPr lang="en-US" altLang="ja-JP" sz="1000" b="0" i="0" u="none" strike="noStrike" baseline="0">
              <a:solidFill>
                <a:srgbClr val="000000"/>
              </a:solidFill>
              <a:latin typeface="Century" pitchFamily="18" charset="0"/>
              <a:ea typeface="ＭＳ 明朝" pitchFamily="17" charset="-128"/>
            </a:endParaRPr>
          </a:p>
        </xdr:txBody>
      </xdr:sp>
      <xdr:sp macro="" textlink="">
        <xdr:nvSpPr>
          <xdr:cNvPr id="5709" name="Line 34">
            <a:extLst>
              <a:ext uri="{FF2B5EF4-FFF2-40B4-BE49-F238E27FC236}">
                <a16:creationId xmlns:a16="http://schemas.microsoft.com/office/drawing/2014/main" id="{1B443E8E-E67A-5099-7317-D3E1F3713B9E}"/>
              </a:ext>
            </a:extLst>
          </xdr:cNvPr>
          <xdr:cNvSpPr>
            <a:spLocks noChangeShapeType="1"/>
          </xdr:cNvSpPr>
        </xdr:nvSpPr>
        <xdr:spPr bwMode="auto">
          <a:xfrm>
            <a:off x="4633632" y="3546100"/>
            <a:ext cx="823072" cy="0"/>
          </a:xfrm>
          <a:prstGeom prst="line">
            <a:avLst/>
          </a:prstGeom>
          <a:noFill/>
          <a:ln w="28575">
            <a:solidFill>
              <a:srgbClr val="000000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710" name="Rectangle 35">
            <a:extLst>
              <a:ext uri="{FF2B5EF4-FFF2-40B4-BE49-F238E27FC236}">
                <a16:creationId xmlns:a16="http://schemas.microsoft.com/office/drawing/2014/main" id="{3266032B-38FD-8084-847F-2CC1FE6C078C}"/>
              </a:ext>
            </a:extLst>
          </xdr:cNvPr>
          <xdr:cNvSpPr>
            <a:spLocks noChangeArrowheads="1"/>
          </xdr:cNvSpPr>
        </xdr:nvSpPr>
        <xdr:spPr bwMode="auto">
          <a:xfrm>
            <a:off x="5409079" y="3488950"/>
            <a:ext cx="337297" cy="93570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5711" name="Line 48">
            <a:extLst>
              <a:ext uri="{FF2B5EF4-FFF2-40B4-BE49-F238E27FC236}">
                <a16:creationId xmlns:a16="http://schemas.microsoft.com/office/drawing/2014/main" id="{CF920A94-445A-4A26-9D21-C3BABA71DD37}"/>
              </a:ext>
            </a:extLst>
          </xdr:cNvPr>
          <xdr:cNvSpPr>
            <a:spLocks noChangeShapeType="1"/>
          </xdr:cNvSpPr>
        </xdr:nvSpPr>
        <xdr:spPr bwMode="auto">
          <a:xfrm>
            <a:off x="5755901" y="3546100"/>
            <a:ext cx="56757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712" name="Line 32">
            <a:extLst>
              <a:ext uri="{FF2B5EF4-FFF2-40B4-BE49-F238E27FC236}">
                <a16:creationId xmlns:a16="http://schemas.microsoft.com/office/drawing/2014/main" id="{39CEE499-E81F-1892-083D-E7E4D969D77E}"/>
              </a:ext>
            </a:extLst>
          </xdr:cNvPr>
          <xdr:cNvSpPr>
            <a:spLocks noChangeShapeType="1"/>
          </xdr:cNvSpPr>
        </xdr:nvSpPr>
        <xdr:spPr bwMode="auto">
          <a:xfrm>
            <a:off x="3482788" y="3790389"/>
            <a:ext cx="1103219" cy="0"/>
          </a:xfrm>
          <a:prstGeom prst="line">
            <a:avLst/>
          </a:prstGeom>
          <a:noFill/>
          <a:ln w="28575">
            <a:solidFill>
              <a:srgbClr val="000000"/>
            </a:solidFill>
            <a:prstDash val="dash"/>
            <a:round/>
            <a:headEnd/>
            <a:tailEnd type="oval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44" name="Text Box 33">
            <a:extLst>
              <a:ext uri="{FF2B5EF4-FFF2-40B4-BE49-F238E27FC236}">
                <a16:creationId xmlns:a16="http://schemas.microsoft.com/office/drawing/2014/main" id="{B3C474E0-EB87-AED7-6F44-25E982B4F93A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23170" y="3557216"/>
            <a:ext cx="532792" cy="2467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18288" tIns="18288" rIns="0" bIns="0" anchor="t" upright="1">
            <a:noAutofit/>
          </a:bodyPr>
          <a:lstStyle/>
          <a:p>
            <a:pPr algn="ctr" rtl="0">
              <a:defRPr sz="1000"/>
            </a:pPr>
            <a:r>
              <a:rPr lang="en-US" altLang="ja-JP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PCS9</a:t>
            </a:r>
          </a:p>
          <a:p>
            <a:pPr algn="ctr" rtl="0">
              <a:defRPr sz="1000"/>
            </a:pPr>
            <a:endParaRPr lang="en-US" altLang="ja-JP" sz="1000" b="0" i="0" u="none" strike="noStrike" baseline="0">
              <a:solidFill>
                <a:srgbClr val="000000"/>
              </a:solidFill>
              <a:latin typeface="Century" pitchFamily="18" charset="0"/>
              <a:ea typeface="ＭＳ 明朝" pitchFamily="17" charset="-128"/>
            </a:endParaRPr>
          </a:p>
        </xdr:txBody>
      </xdr:sp>
      <xdr:sp macro="" textlink="">
        <xdr:nvSpPr>
          <xdr:cNvPr id="5714" name="Line 34">
            <a:extLst>
              <a:ext uri="{FF2B5EF4-FFF2-40B4-BE49-F238E27FC236}">
                <a16:creationId xmlns:a16="http://schemas.microsoft.com/office/drawing/2014/main" id="{37933576-099D-984C-9265-9D390ABAB0D2}"/>
              </a:ext>
            </a:extLst>
          </xdr:cNvPr>
          <xdr:cNvSpPr>
            <a:spLocks noChangeShapeType="1"/>
          </xdr:cNvSpPr>
        </xdr:nvSpPr>
        <xdr:spPr bwMode="auto">
          <a:xfrm>
            <a:off x="4633632" y="3790389"/>
            <a:ext cx="823072" cy="0"/>
          </a:xfrm>
          <a:prstGeom prst="line">
            <a:avLst/>
          </a:prstGeom>
          <a:noFill/>
          <a:ln w="28575">
            <a:solidFill>
              <a:srgbClr val="000000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715" name="Rectangle 35">
            <a:extLst>
              <a:ext uri="{FF2B5EF4-FFF2-40B4-BE49-F238E27FC236}">
                <a16:creationId xmlns:a16="http://schemas.microsoft.com/office/drawing/2014/main" id="{17DC443C-976D-AAC3-DF2E-98EA828CC7C0}"/>
              </a:ext>
            </a:extLst>
          </xdr:cNvPr>
          <xdr:cNvSpPr>
            <a:spLocks noChangeArrowheads="1"/>
          </xdr:cNvSpPr>
        </xdr:nvSpPr>
        <xdr:spPr bwMode="auto">
          <a:xfrm>
            <a:off x="5409079" y="3734920"/>
            <a:ext cx="337297" cy="93569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5716" name="Line 48">
            <a:extLst>
              <a:ext uri="{FF2B5EF4-FFF2-40B4-BE49-F238E27FC236}">
                <a16:creationId xmlns:a16="http://schemas.microsoft.com/office/drawing/2014/main" id="{DEED5781-58CF-5453-2AD7-C1EC3D120974}"/>
              </a:ext>
            </a:extLst>
          </xdr:cNvPr>
          <xdr:cNvSpPr>
            <a:spLocks noChangeShapeType="1"/>
          </xdr:cNvSpPr>
        </xdr:nvSpPr>
        <xdr:spPr bwMode="auto">
          <a:xfrm>
            <a:off x="5755901" y="3790389"/>
            <a:ext cx="56757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717" name="Line 32">
            <a:extLst>
              <a:ext uri="{FF2B5EF4-FFF2-40B4-BE49-F238E27FC236}">
                <a16:creationId xmlns:a16="http://schemas.microsoft.com/office/drawing/2014/main" id="{21269C4B-9091-0AEC-888A-6EB369061D9D}"/>
              </a:ext>
            </a:extLst>
          </xdr:cNvPr>
          <xdr:cNvSpPr>
            <a:spLocks noChangeShapeType="1"/>
          </xdr:cNvSpPr>
        </xdr:nvSpPr>
        <xdr:spPr bwMode="auto">
          <a:xfrm>
            <a:off x="3492313" y="4036358"/>
            <a:ext cx="1103219" cy="0"/>
          </a:xfrm>
          <a:prstGeom prst="line">
            <a:avLst/>
          </a:prstGeom>
          <a:noFill/>
          <a:ln w="28575">
            <a:solidFill>
              <a:srgbClr val="000000"/>
            </a:solidFill>
            <a:prstDash val="dash"/>
            <a:round/>
            <a:headEnd/>
            <a:tailEnd type="oval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49" name="Text Box 33">
            <a:extLst>
              <a:ext uri="{FF2B5EF4-FFF2-40B4-BE49-F238E27FC236}">
                <a16:creationId xmlns:a16="http://schemas.microsoft.com/office/drawing/2014/main" id="{8B060CD4-48D3-3CF7-4926-6CB06F3E5B8C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33222" y="3812465"/>
            <a:ext cx="532792" cy="2297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18288" tIns="18288" rIns="0" bIns="0" anchor="t" upright="1">
            <a:noAutofit/>
          </a:bodyPr>
          <a:lstStyle/>
          <a:p>
            <a:pPr algn="ctr" rtl="0">
              <a:defRPr sz="1000"/>
            </a:pPr>
            <a:r>
              <a:rPr lang="en-US" altLang="ja-JP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PCS10</a:t>
            </a:r>
          </a:p>
          <a:p>
            <a:pPr algn="ctr" rtl="0">
              <a:defRPr sz="1000"/>
            </a:pPr>
            <a:endParaRPr lang="en-US" altLang="ja-JP" sz="1000" b="0" i="0" u="none" strike="noStrike" baseline="0">
              <a:solidFill>
                <a:srgbClr val="000000"/>
              </a:solidFill>
              <a:latin typeface="Century" pitchFamily="18" charset="0"/>
              <a:ea typeface="ＭＳ 明朝" pitchFamily="17" charset="-128"/>
            </a:endParaRPr>
          </a:p>
        </xdr:txBody>
      </xdr:sp>
      <xdr:sp macro="" textlink="">
        <xdr:nvSpPr>
          <xdr:cNvPr id="5719" name="Line 34">
            <a:extLst>
              <a:ext uri="{FF2B5EF4-FFF2-40B4-BE49-F238E27FC236}">
                <a16:creationId xmlns:a16="http://schemas.microsoft.com/office/drawing/2014/main" id="{90B1BCFE-E5EC-4417-DEE0-B15FC031824C}"/>
              </a:ext>
            </a:extLst>
          </xdr:cNvPr>
          <xdr:cNvSpPr>
            <a:spLocks noChangeShapeType="1"/>
          </xdr:cNvSpPr>
        </xdr:nvSpPr>
        <xdr:spPr bwMode="auto">
          <a:xfrm>
            <a:off x="4643157" y="4036358"/>
            <a:ext cx="823072" cy="0"/>
          </a:xfrm>
          <a:prstGeom prst="line">
            <a:avLst/>
          </a:prstGeom>
          <a:noFill/>
          <a:ln w="28575">
            <a:solidFill>
              <a:srgbClr val="000000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720" name="Rectangle 35">
            <a:extLst>
              <a:ext uri="{FF2B5EF4-FFF2-40B4-BE49-F238E27FC236}">
                <a16:creationId xmlns:a16="http://schemas.microsoft.com/office/drawing/2014/main" id="{9DF60117-B5BB-D612-6667-81EEDE5AD273}"/>
              </a:ext>
            </a:extLst>
          </xdr:cNvPr>
          <xdr:cNvSpPr>
            <a:spLocks noChangeArrowheads="1"/>
          </xdr:cNvSpPr>
        </xdr:nvSpPr>
        <xdr:spPr bwMode="auto">
          <a:xfrm>
            <a:off x="5418604" y="3979208"/>
            <a:ext cx="337297" cy="95250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grpSp>
        <xdr:nvGrpSpPr>
          <xdr:cNvPr id="5721" name="Group 38">
            <a:extLst>
              <a:ext uri="{FF2B5EF4-FFF2-40B4-BE49-F238E27FC236}">
                <a16:creationId xmlns:a16="http://schemas.microsoft.com/office/drawing/2014/main" id="{8789395B-3694-C3A2-CD33-C5AF0C63857F}"/>
              </a:ext>
            </a:extLst>
          </xdr:cNvPr>
          <xdr:cNvGrpSpPr>
            <a:grpSpLocks/>
          </xdr:cNvGrpSpPr>
        </xdr:nvGrpSpPr>
        <xdr:grpSpPr bwMode="auto">
          <a:xfrm flipH="1">
            <a:off x="6018679" y="3988733"/>
            <a:ext cx="756397" cy="104775"/>
            <a:chOff x="691" y="224"/>
            <a:chExt cx="58" cy="19"/>
          </a:xfrm>
        </xdr:grpSpPr>
        <xdr:sp macro="" textlink="">
          <xdr:nvSpPr>
            <xdr:cNvPr id="5753" name="Freeform 39">
              <a:extLst>
                <a:ext uri="{FF2B5EF4-FFF2-40B4-BE49-F238E27FC236}">
                  <a16:creationId xmlns:a16="http://schemas.microsoft.com/office/drawing/2014/main" id="{FB2E9065-3B28-C6F4-C16E-A65B59DBC4E9}"/>
                </a:ext>
              </a:extLst>
            </xdr:cNvPr>
            <xdr:cNvSpPr>
              <a:spLocks/>
            </xdr:cNvSpPr>
          </xdr:nvSpPr>
          <xdr:spPr bwMode="auto">
            <a:xfrm>
              <a:off x="691" y="224"/>
              <a:ext cx="28" cy="10"/>
            </a:xfrm>
            <a:custGeom>
              <a:avLst/>
              <a:gdLst>
                <a:gd name="T0" fmla="*/ 0 w 922"/>
                <a:gd name="T1" fmla="*/ 0 h 586"/>
                <a:gd name="T2" fmla="*/ 0 w 922"/>
                <a:gd name="T3" fmla="*/ 0 h 586"/>
                <a:gd name="T4" fmla="*/ 0 w 922"/>
                <a:gd name="T5" fmla="*/ 0 h 586"/>
                <a:gd name="T6" fmla="*/ 0 w 922"/>
                <a:gd name="T7" fmla="*/ 0 h 586"/>
                <a:gd name="T8" fmla="*/ 0 w 922"/>
                <a:gd name="T9" fmla="*/ 0 h 586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  <a:gd name="T15" fmla="*/ 0 w 922"/>
                <a:gd name="T16" fmla="*/ 0 h 586"/>
                <a:gd name="T17" fmla="*/ 922 w 922"/>
                <a:gd name="T18" fmla="*/ 586 h 58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T15" t="T16" r="T17" b="T18"/>
              <a:pathLst>
                <a:path w="922" h="586">
                  <a:moveTo>
                    <a:pt x="0" y="0"/>
                  </a:moveTo>
                  <a:lnTo>
                    <a:pt x="461" y="0"/>
                  </a:lnTo>
                  <a:lnTo>
                    <a:pt x="922" y="586"/>
                  </a:lnTo>
                  <a:lnTo>
                    <a:pt x="461" y="586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5754" name="Freeform 40">
              <a:extLst>
                <a:ext uri="{FF2B5EF4-FFF2-40B4-BE49-F238E27FC236}">
                  <a16:creationId xmlns:a16="http://schemas.microsoft.com/office/drawing/2014/main" id="{593E559F-16BC-5E1F-0043-6905F4863878}"/>
                </a:ext>
              </a:extLst>
            </xdr:cNvPr>
            <xdr:cNvSpPr>
              <a:spLocks/>
            </xdr:cNvSpPr>
          </xdr:nvSpPr>
          <xdr:spPr bwMode="auto">
            <a:xfrm>
              <a:off x="706" y="224"/>
              <a:ext cx="28" cy="10"/>
            </a:xfrm>
            <a:custGeom>
              <a:avLst/>
              <a:gdLst>
                <a:gd name="T0" fmla="*/ 0 w 923"/>
                <a:gd name="T1" fmla="*/ 0 h 586"/>
                <a:gd name="T2" fmla="*/ 0 w 923"/>
                <a:gd name="T3" fmla="*/ 0 h 586"/>
                <a:gd name="T4" fmla="*/ 0 w 923"/>
                <a:gd name="T5" fmla="*/ 0 h 586"/>
                <a:gd name="T6" fmla="*/ 0 w 923"/>
                <a:gd name="T7" fmla="*/ 0 h 586"/>
                <a:gd name="T8" fmla="*/ 0 w 923"/>
                <a:gd name="T9" fmla="*/ 0 h 586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  <a:gd name="T15" fmla="*/ 0 w 923"/>
                <a:gd name="T16" fmla="*/ 0 h 586"/>
                <a:gd name="T17" fmla="*/ 923 w 923"/>
                <a:gd name="T18" fmla="*/ 586 h 58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T15" t="T16" r="T17" b="T18"/>
              <a:pathLst>
                <a:path w="923" h="586">
                  <a:moveTo>
                    <a:pt x="0" y="0"/>
                  </a:moveTo>
                  <a:lnTo>
                    <a:pt x="461" y="0"/>
                  </a:lnTo>
                  <a:lnTo>
                    <a:pt x="923" y="586"/>
                  </a:lnTo>
                  <a:lnTo>
                    <a:pt x="461" y="586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5755" name="Freeform 41">
              <a:extLst>
                <a:ext uri="{FF2B5EF4-FFF2-40B4-BE49-F238E27FC236}">
                  <a16:creationId xmlns:a16="http://schemas.microsoft.com/office/drawing/2014/main" id="{C8589F43-DC94-B0D1-D14F-913129E92D93}"/>
                </a:ext>
              </a:extLst>
            </xdr:cNvPr>
            <xdr:cNvSpPr>
              <a:spLocks/>
            </xdr:cNvSpPr>
          </xdr:nvSpPr>
          <xdr:spPr bwMode="auto">
            <a:xfrm>
              <a:off x="706" y="234"/>
              <a:ext cx="28" cy="9"/>
            </a:xfrm>
            <a:custGeom>
              <a:avLst/>
              <a:gdLst>
                <a:gd name="T0" fmla="*/ 0 w 923"/>
                <a:gd name="T1" fmla="*/ 0 h 586"/>
                <a:gd name="T2" fmla="*/ 0 w 923"/>
                <a:gd name="T3" fmla="*/ 0 h 586"/>
                <a:gd name="T4" fmla="*/ 0 w 923"/>
                <a:gd name="T5" fmla="*/ 0 h 586"/>
                <a:gd name="T6" fmla="*/ 0 w 923"/>
                <a:gd name="T7" fmla="*/ 0 h 586"/>
                <a:gd name="T8" fmla="*/ 0 w 923"/>
                <a:gd name="T9" fmla="*/ 0 h 586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  <a:gd name="T15" fmla="*/ 0 w 923"/>
                <a:gd name="T16" fmla="*/ 0 h 586"/>
                <a:gd name="T17" fmla="*/ 923 w 923"/>
                <a:gd name="T18" fmla="*/ 586 h 58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T15" t="T16" r="T17" b="T18"/>
              <a:pathLst>
                <a:path w="923" h="586">
                  <a:moveTo>
                    <a:pt x="0" y="0"/>
                  </a:moveTo>
                  <a:lnTo>
                    <a:pt x="461" y="0"/>
                  </a:lnTo>
                  <a:lnTo>
                    <a:pt x="923" y="586"/>
                  </a:lnTo>
                  <a:lnTo>
                    <a:pt x="461" y="586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5756" name="Freeform 42">
              <a:extLst>
                <a:ext uri="{FF2B5EF4-FFF2-40B4-BE49-F238E27FC236}">
                  <a16:creationId xmlns:a16="http://schemas.microsoft.com/office/drawing/2014/main" id="{765F07D2-0E64-6A47-3138-F6A3B09287DB}"/>
                </a:ext>
              </a:extLst>
            </xdr:cNvPr>
            <xdr:cNvSpPr>
              <a:spLocks/>
            </xdr:cNvSpPr>
          </xdr:nvSpPr>
          <xdr:spPr bwMode="auto">
            <a:xfrm>
              <a:off x="719" y="234"/>
              <a:ext cx="30" cy="9"/>
            </a:xfrm>
            <a:custGeom>
              <a:avLst/>
              <a:gdLst>
                <a:gd name="T0" fmla="*/ 0 w 923"/>
                <a:gd name="T1" fmla="*/ 0 h 586"/>
                <a:gd name="T2" fmla="*/ 0 w 923"/>
                <a:gd name="T3" fmla="*/ 0 h 586"/>
                <a:gd name="T4" fmla="*/ 0 w 923"/>
                <a:gd name="T5" fmla="*/ 0 h 586"/>
                <a:gd name="T6" fmla="*/ 0 w 923"/>
                <a:gd name="T7" fmla="*/ 0 h 586"/>
                <a:gd name="T8" fmla="*/ 0 w 923"/>
                <a:gd name="T9" fmla="*/ 0 h 586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  <a:gd name="T15" fmla="*/ 0 w 923"/>
                <a:gd name="T16" fmla="*/ 0 h 586"/>
                <a:gd name="T17" fmla="*/ 923 w 923"/>
                <a:gd name="T18" fmla="*/ 586 h 58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T15" t="T16" r="T17" b="T18"/>
              <a:pathLst>
                <a:path w="923" h="586">
                  <a:moveTo>
                    <a:pt x="0" y="0"/>
                  </a:moveTo>
                  <a:lnTo>
                    <a:pt x="462" y="0"/>
                  </a:lnTo>
                  <a:lnTo>
                    <a:pt x="923" y="586"/>
                  </a:lnTo>
                  <a:lnTo>
                    <a:pt x="462" y="586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sp macro="" textlink="">
        <xdr:nvSpPr>
          <xdr:cNvPr id="5722" name="Line 48">
            <a:extLst>
              <a:ext uri="{FF2B5EF4-FFF2-40B4-BE49-F238E27FC236}">
                <a16:creationId xmlns:a16="http://schemas.microsoft.com/office/drawing/2014/main" id="{237339FF-D9AA-7B61-4BCC-35DC0281C170}"/>
              </a:ext>
            </a:extLst>
          </xdr:cNvPr>
          <xdr:cNvSpPr>
            <a:spLocks noChangeShapeType="1"/>
          </xdr:cNvSpPr>
        </xdr:nvSpPr>
        <xdr:spPr bwMode="auto">
          <a:xfrm>
            <a:off x="5765426" y="4036358"/>
            <a:ext cx="56757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grpSp>
        <xdr:nvGrpSpPr>
          <xdr:cNvPr id="5723" name="Group 38">
            <a:extLst>
              <a:ext uri="{FF2B5EF4-FFF2-40B4-BE49-F238E27FC236}">
                <a16:creationId xmlns:a16="http://schemas.microsoft.com/office/drawing/2014/main" id="{1E9805FA-154C-C847-3034-8AEF86EEB2FF}"/>
              </a:ext>
            </a:extLst>
          </xdr:cNvPr>
          <xdr:cNvGrpSpPr>
            <a:grpSpLocks/>
          </xdr:cNvGrpSpPr>
        </xdr:nvGrpSpPr>
        <xdr:grpSpPr bwMode="auto">
          <a:xfrm flipH="1">
            <a:off x="5983942" y="1871382"/>
            <a:ext cx="756397" cy="103094"/>
            <a:chOff x="691" y="224"/>
            <a:chExt cx="58" cy="19"/>
          </a:xfrm>
        </xdr:grpSpPr>
        <xdr:sp macro="" textlink="">
          <xdr:nvSpPr>
            <xdr:cNvPr id="5749" name="Freeform 39">
              <a:extLst>
                <a:ext uri="{FF2B5EF4-FFF2-40B4-BE49-F238E27FC236}">
                  <a16:creationId xmlns:a16="http://schemas.microsoft.com/office/drawing/2014/main" id="{B14BD9EA-1609-1F49-0A99-ABFFE5B3C530}"/>
                </a:ext>
              </a:extLst>
            </xdr:cNvPr>
            <xdr:cNvSpPr>
              <a:spLocks/>
            </xdr:cNvSpPr>
          </xdr:nvSpPr>
          <xdr:spPr bwMode="auto">
            <a:xfrm>
              <a:off x="691" y="224"/>
              <a:ext cx="28" cy="10"/>
            </a:xfrm>
            <a:custGeom>
              <a:avLst/>
              <a:gdLst>
                <a:gd name="T0" fmla="*/ 0 w 922"/>
                <a:gd name="T1" fmla="*/ 0 h 586"/>
                <a:gd name="T2" fmla="*/ 0 w 922"/>
                <a:gd name="T3" fmla="*/ 0 h 586"/>
                <a:gd name="T4" fmla="*/ 0 w 922"/>
                <a:gd name="T5" fmla="*/ 0 h 586"/>
                <a:gd name="T6" fmla="*/ 0 w 922"/>
                <a:gd name="T7" fmla="*/ 0 h 586"/>
                <a:gd name="T8" fmla="*/ 0 w 922"/>
                <a:gd name="T9" fmla="*/ 0 h 586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  <a:gd name="T15" fmla="*/ 0 w 922"/>
                <a:gd name="T16" fmla="*/ 0 h 586"/>
                <a:gd name="T17" fmla="*/ 922 w 922"/>
                <a:gd name="T18" fmla="*/ 586 h 58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T15" t="T16" r="T17" b="T18"/>
              <a:pathLst>
                <a:path w="922" h="586">
                  <a:moveTo>
                    <a:pt x="0" y="0"/>
                  </a:moveTo>
                  <a:lnTo>
                    <a:pt x="461" y="0"/>
                  </a:lnTo>
                  <a:lnTo>
                    <a:pt x="922" y="586"/>
                  </a:lnTo>
                  <a:lnTo>
                    <a:pt x="461" y="586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5750" name="Freeform 40">
              <a:extLst>
                <a:ext uri="{FF2B5EF4-FFF2-40B4-BE49-F238E27FC236}">
                  <a16:creationId xmlns:a16="http://schemas.microsoft.com/office/drawing/2014/main" id="{9A41ABE6-3283-A249-7AFE-3E5BAF76EDD4}"/>
                </a:ext>
              </a:extLst>
            </xdr:cNvPr>
            <xdr:cNvSpPr>
              <a:spLocks/>
            </xdr:cNvSpPr>
          </xdr:nvSpPr>
          <xdr:spPr bwMode="auto">
            <a:xfrm>
              <a:off x="706" y="224"/>
              <a:ext cx="28" cy="10"/>
            </a:xfrm>
            <a:custGeom>
              <a:avLst/>
              <a:gdLst>
                <a:gd name="T0" fmla="*/ 0 w 923"/>
                <a:gd name="T1" fmla="*/ 0 h 586"/>
                <a:gd name="T2" fmla="*/ 0 w 923"/>
                <a:gd name="T3" fmla="*/ 0 h 586"/>
                <a:gd name="T4" fmla="*/ 0 w 923"/>
                <a:gd name="T5" fmla="*/ 0 h 586"/>
                <a:gd name="T6" fmla="*/ 0 w 923"/>
                <a:gd name="T7" fmla="*/ 0 h 586"/>
                <a:gd name="T8" fmla="*/ 0 w 923"/>
                <a:gd name="T9" fmla="*/ 0 h 586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  <a:gd name="T15" fmla="*/ 0 w 923"/>
                <a:gd name="T16" fmla="*/ 0 h 586"/>
                <a:gd name="T17" fmla="*/ 923 w 923"/>
                <a:gd name="T18" fmla="*/ 586 h 58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T15" t="T16" r="T17" b="T18"/>
              <a:pathLst>
                <a:path w="923" h="586">
                  <a:moveTo>
                    <a:pt x="0" y="0"/>
                  </a:moveTo>
                  <a:lnTo>
                    <a:pt x="461" y="0"/>
                  </a:lnTo>
                  <a:lnTo>
                    <a:pt x="923" y="586"/>
                  </a:lnTo>
                  <a:lnTo>
                    <a:pt x="461" y="586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5751" name="Freeform 41">
              <a:extLst>
                <a:ext uri="{FF2B5EF4-FFF2-40B4-BE49-F238E27FC236}">
                  <a16:creationId xmlns:a16="http://schemas.microsoft.com/office/drawing/2014/main" id="{9323900B-8386-209C-8F1A-9F531BA980C1}"/>
                </a:ext>
              </a:extLst>
            </xdr:cNvPr>
            <xdr:cNvSpPr>
              <a:spLocks/>
            </xdr:cNvSpPr>
          </xdr:nvSpPr>
          <xdr:spPr bwMode="auto">
            <a:xfrm>
              <a:off x="706" y="234"/>
              <a:ext cx="28" cy="9"/>
            </a:xfrm>
            <a:custGeom>
              <a:avLst/>
              <a:gdLst>
                <a:gd name="T0" fmla="*/ 0 w 923"/>
                <a:gd name="T1" fmla="*/ 0 h 586"/>
                <a:gd name="T2" fmla="*/ 0 w 923"/>
                <a:gd name="T3" fmla="*/ 0 h 586"/>
                <a:gd name="T4" fmla="*/ 0 w 923"/>
                <a:gd name="T5" fmla="*/ 0 h 586"/>
                <a:gd name="T6" fmla="*/ 0 w 923"/>
                <a:gd name="T7" fmla="*/ 0 h 586"/>
                <a:gd name="T8" fmla="*/ 0 w 923"/>
                <a:gd name="T9" fmla="*/ 0 h 586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  <a:gd name="T15" fmla="*/ 0 w 923"/>
                <a:gd name="T16" fmla="*/ 0 h 586"/>
                <a:gd name="T17" fmla="*/ 923 w 923"/>
                <a:gd name="T18" fmla="*/ 586 h 58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T15" t="T16" r="T17" b="T18"/>
              <a:pathLst>
                <a:path w="923" h="586">
                  <a:moveTo>
                    <a:pt x="0" y="0"/>
                  </a:moveTo>
                  <a:lnTo>
                    <a:pt x="461" y="0"/>
                  </a:lnTo>
                  <a:lnTo>
                    <a:pt x="923" y="586"/>
                  </a:lnTo>
                  <a:lnTo>
                    <a:pt x="461" y="586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5752" name="Freeform 42">
              <a:extLst>
                <a:ext uri="{FF2B5EF4-FFF2-40B4-BE49-F238E27FC236}">
                  <a16:creationId xmlns:a16="http://schemas.microsoft.com/office/drawing/2014/main" id="{D6DB9B3B-BC82-9775-8DC1-9FAAC4074CAA}"/>
                </a:ext>
              </a:extLst>
            </xdr:cNvPr>
            <xdr:cNvSpPr>
              <a:spLocks/>
            </xdr:cNvSpPr>
          </xdr:nvSpPr>
          <xdr:spPr bwMode="auto">
            <a:xfrm>
              <a:off x="719" y="234"/>
              <a:ext cx="30" cy="9"/>
            </a:xfrm>
            <a:custGeom>
              <a:avLst/>
              <a:gdLst>
                <a:gd name="T0" fmla="*/ 0 w 923"/>
                <a:gd name="T1" fmla="*/ 0 h 586"/>
                <a:gd name="T2" fmla="*/ 0 w 923"/>
                <a:gd name="T3" fmla="*/ 0 h 586"/>
                <a:gd name="T4" fmla="*/ 0 w 923"/>
                <a:gd name="T5" fmla="*/ 0 h 586"/>
                <a:gd name="T6" fmla="*/ 0 w 923"/>
                <a:gd name="T7" fmla="*/ 0 h 586"/>
                <a:gd name="T8" fmla="*/ 0 w 923"/>
                <a:gd name="T9" fmla="*/ 0 h 586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  <a:gd name="T15" fmla="*/ 0 w 923"/>
                <a:gd name="T16" fmla="*/ 0 h 586"/>
                <a:gd name="T17" fmla="*/ 923 w 923"/>
                <a:gd name="T18" fmla="*/ 586 h 58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T15" t="T16" r="T17" b="T18"/>
              <a:pathLst>
                <a:path w="923" h="586">
                  <a:moveTo>
                    <a:pt x="0" y="0"/>
                  </a:moveTo>
                  <a:lnTo>
                    <a:pt x="462" y="0"/>
                  </a:lnTo>
                  <a:lnTo>
                    <a:pt x="923" y="586"/>
                  </a:lnTo>
                  <a:lnTo>
                    <a:pt x="462" y="586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5724" name="Group 38">
            <a:extLst>
              <a:ext uri="{FF2B5EF4-FFF2-40B4-BE49-F238E27FC236}">
                <a16:creationId xmlns:a16="http://schemas.microsoft.com/office/drawing/2014/main" id="{8426D38B-2C8A-627F-FFDB-8453A601E356}"/>
              </a:ext>
            </a:extLst>
          </xdr:cNvPr>
          <xdr:cNvGrpSpPr>
            <a:grpSpLocks/>
          </xdr:cNvGrpSpPr>
        </xdr:nvGrpSpPr>
        <xdr:grpSpPr bwMode="auto">
          <a:xfrm flipH="1">
            <a:off x="5999628" y="2689412"/>
            <a:ext cx="756397" cy="103094"/>
            <a:chOff x="691" y="224"/>
            <a:chExt cx="58" cy="19"/>
          </a:xfrm>
        </xdr:grpSpPr>
        <xdr:sp macro="" textlink="">
          <xdr:nvSpPr>
            <xdr:cNvPr id="5745" name="Freeform 39">
              <a:extLst>
                <a:ext uri="{FF2B5EF4-FFF2-40B4-BE49-F238E27FC236}">
                  <a16:creationId xmlns:a16="http://schemas.microsoft.com/office/drawing/2014/main" id="{96F51496-EA4E-7E5E-C31A-99FF2E2D1144}"/>
                </a:ext>
              </a:extLst>
            </xdr:cNvPr>
            <xdr:cNvSpPr>
              <a:spLocks/>
            </xdr:cNvSpPr>
          </xdr:nvSpPr>
          <xdr:spPr bwMode="auto">
            <a:xfrm>
              <a:off x="691" y="224"/>
              <a:ext cx="28" cy="10"/>
            </a:xfrm>
            <a:custGeom>
              <a:avLst/>
              <a:gdLst>
                <a:gd name="T0" fmla="*/ 0 w 922"/>
                <a:gd name="T1" fmla="*/ 0 h 586"/>
                <a:gd name="T2" fmla="*/ 0 w 922"/>
                <a:gd name="T3" fmla="*/ 0 h 586"/>
                <a:gd name="T4" fmla="*/ 0 w 922"/>
                <a:gd name="T5" fmla="*/ 0 h 586"/>
                <a:gd name="T6" fmla="*/ 0 w 922"/>
                <a:gd name="T7" fmla="*/ 0 h 586"/>
                <a:gd name="T8" fmla="*/ 0 w 922"/>
                <a:gd name="T9" fmla="*/ 0 h 586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  <a:gd name="T15" fmla="*/ 0 w 922"/>
                <a:gd name="T16" fmla="*/ 0 h 586"/>
                <a:gd name="T17" fmla="*/ 922 w 922"/>
                <a:gd name="T18" fmla="*/ 586 h 58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T15" t="T16" r="T17" b="T18"/>
              <a:pathLst>
                <a:path w="922" h="586">
                  <a:moveTo>
                    <a:pt x="0" y="0"/>
                  </a:moveTo>
                  <a:lnTo>
                    <a:pt x="461" y="0"/>
                  </a:lnTo>
                  <a:lnTo>
                    <a:pt x="922" y="586"/>
                  </a:lnTo>
                  <a:lnTo>
                    <a:pt x="461" y="586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5746" name="Freeform 40">
              <a:extLst>
                <a:ext uri="{FF2B5EF4-FFF2-40B4-BE49-F238E27FC236}">
                  <a16:creationId xmlns:a16="http://schemas.microsoft.com/office/drawing/2014/main" id="{43ED6C24-0A75-4A6E-72C7-172BDEC6B295}"/>
                </a:ext>
              </a:extLst>
            </xdr:cNvPr>
            <xdr:cNvSpPr>
              <a:spLocks/>
            </xdr:cNvSpPr>
          </xdr:nvSpPr>
          <xdr:spPr bwMode="auto">
            <a:xfrm>
              <a:off x="706" y="224"/>
              <a:ext cx="28" cy="10"/>
            </a:xfrm>
            <a:custGeom>
              <a:avLst/>
              <a:gdLst>
                <a:gd name="T0" fmla="*/ 0 w 923"/>
                <a:gd name="T1" fmla="*/ 0 h 586"/>
                <a:gd name="T2" fmla="*/ 0 w 923"/>
                <a:gd name="T3" fmla="*/ 0 h 586"/>
                <a:gd name="T4" fmla="*/ 0 w 923"/>
                <a:gd name="T5" fmla="*/ 0 h 586"/>
                <a:gd name="T6" fmla="*/ 0 w 923"/>
                <a:gd name="T7" fmla="*/ 0 h 586"/>
                <a:gd name="T8" fmla="*/ 0 w 923"/>
                <a:gd name="T9" fmla="*/ 0 h 586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  <a:gd name="T15" fmla="*/ 0 w 923"/>
                <a:gd name="T16" fmla="*/ 0 h 586"/>
                <a:gd name="T17" fmla="*/ 923 w 923"/>
                <a:gd name="T18" fmla="*/ 586 h 58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T15" t="T16" r="T17" b="T18"/>
              <a:pathLst>
                <a:path w="923" h="586">
                  <a:moveTo>
                    <a:pt x="0" y="0"/>
                  </a:moveTo>
                  <a:lnTo>
                    <a:pt x="461" y="0"/>
                  </a:lnTo>
                  <a:lnTo>
                    <a:pt x="923" y="586"/>
                  </a:lnTo>
                  <a:lnTo>
                    <a:pt x="461" y="586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5747" name="Freeform 41">
              <a:extLst>
                <a:ext uri="{FF2B5EF4-FFF2-40B4-BE49-F238E27FC236}">
                  <a16:creationId xmlns:a16="http://schemas.microsoft.com/office/drawing/2014/main" id="{EB75E6F4-40A8-4EE8-DF4D-5FBFCA12D487}"/>
                </a:ext>
              </a:extLst>
            </xdr:cNvPr>
            <xdr:cNvSpPr>
              <a:spLocks/>
            </xdr:cNvSpPr>
          </xdr:nvSpPr>
          <xdr:spPr bwMode="auto">
            <a:xfrm>
              <a:off x="706" y="234"/>
              <a:ext cx="28" cy="9"/>
            </a:xfrm>
            <a:custGeom>
              <a:avLst/>
              <a:gdLst>
                <a:gd name="T0" fmla="*/ 0 w 923"/>
                <a:gd name="T1" fmla="*/ 0 h 586"/>
                <a:gd name="T2" fmla="*/ 0 w 923"/>
                <a:gd name="T3" fmla="*/ 0 h 586"/>
                <a:gd name="T4" fmla="*/ 0 w 923"/>
                <a:gd name="T5" fmla="*/ 0 h 586"/>
                <a:gd name="T6" fmla="*/ 0 w 923"/>
                <a:gd name="T7" fmla="*/ 0 h 586"/>
                <a:gd name="T8" fmla="*/ 0 w 923"/>
                <a:gd name="T9" fmla="*/ 0 h 586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  <a:gd name="T15" fmla="*/ 0 w 923"/>
                <a:gd name="T16" fmla="*/ 0 h 586"/>
                <a:gd name="T17" fmla="*/ 923 w 923"/>
                <a:gd name="T18" fmla="*/ 586 h 58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T15" t="T16" r="T17" b="T18"/>
              <a:pathLst>
                <a:path w="923" h="586">
                  <a:moveTo>
                    <a:pt x="0" y="0"/>
                  </a:moveTo>
                  <a:lnTo>
                    <a:pt x="461" y="0"/>
                  </a:lnTo>
                  <a:lnTo>
                    <a:pt x="923" y="586"/>
                  </a:lnTo>
                  <a:lnTo>
                    <a:pt x="461" y="586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5748" name="Freeform 42">
              <a:extLst>
                <a:ext uri="{FF2B5EF4-FFF2-40B4-BE49-F238E27FC236}">
                  <a16:creationId xmlns:a16="http://schemas.microsoft.com/office/drawing/2014/main" id="{6A2FD6E6-933A-EA4E-5474-E8FCF2757453}"/>
                </a:ext>
              </a:extLst>
            </xdr:cNvPr>
            <xdr:cNvSpPr>
              <a:spLocks/>
            </xdr:cNvSpPr>
          </xdr:nvSpPr>
          <xdr:spPr bwMode="auto">
            <a:xfrm>
              <a:off x="719" y="234"/>
              <a:ext cx="30" cy="9"/>
            </a:xfrm>
            <a:custGeom>
              <a:avLst/>
              <a:gdLst>
                <a:gd name="T0" fmla="*/ 0 w 923"/>
                <a:gd name="T1" fmla="*/ 0 h 586"/>
                <a:gd name="T2" fmla="*/ 0 w 923"/>
                <a:gd name="T3" fmla="*/ 0 h 586"/>
                <a:gd name="T4" fmla="*/ 0 w 923"/>
                <a:gd name="T5" fmla="*/ 0 h 586"/>
                <a:gd name="T6" fmla="*/ 0 w 923"/>
                <a:gd name="T7" fmla="*/ 0 h 586"/>
                <a:gd name="T8" fmla="*/ 0 w 923"/>
                <a:gd name="T9" fmla="*/ 0 h 586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  <a:gd name="T15" fmla="*/ 0 w 923"/>
                <a:gd name="T16" fmla="*/ 0 h 586"/>
                <a:gd name="T17" fmla="*/ 923 w 923"/>
                <a:gd name="T18" fmla="*/ 586 h 58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T15" t="T16" r="T17" b="T18"/>
              <a:pathLst>
                <a:path w="923" h="586">
                  <a:moveTo>
                    <a:pt x="0" y="0"/>
                  </a:moveTo>
                  <a:lnTo>
                    <a:pt x="462" y="0"/>
                  </a:lnTo>
                  <a:lnTo>
                    <a:pt x="923" y="586"/>
                  </a:lnTo>
                  <a:lnTo>
                    <a:pt x="462" y="586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5725" name="Group 38">
            <a:extLst>
              <a:ext uri="{FF2B5EF4-FFF2-40B4-BE49-F238E27FC236}">
                <a16:creationId xmlns:a16="http://schemas.microsoft.com/office/drawing/2014/main" id="{A5993DE1-7569-9F65-34EC-CCC283C2C096}"/>
              </a:ext>
            </a:extLst>
          </xdr:cNvPr>
          <xdr:cNvGrpSpPr>
            <a:grpSpLocks/>
          </xdr:cNvGrpSpPr>
        </xdr:nvGrpSpPr>
        <xdr:grpSpPr bwMode="auto">
          <a:xfrm flipH="1">
            <a:off x="5988423" y="3485029"/>
            <a:ext cx="756397" cy="103094"/>
            <a:chOff x="691" y="224"/>
            <a:chExt cx="58" cy="19"/>
          </a:xfrm>
        </xdr:grpSpPr>
        <xdr:sp macro="" textlink="">
          <xdr:nvSpPr>
            <xdr:cNvPr id="5741" name="Freeform 39">
              <a:extLst>
                <a:ext uri="{FF2B5EF4-FFF2-40B4-BE49-F238E27FC236}">
                  <a16:creationId xmlns:a16="http://schemas.microsoft.com/office/drawing/2014/main" id="{B402DEF1-BE67-1C06-3118-EDCACC185C30}"/>
                </a:ext>
              </a:extLst>
            </xdr:cNvPr>
            <xdr:cNvSpPr>
              <a:spLocks/>
            </xdr:cNvSpPr>
          </xdr:nvSpPr>
          <xdr:spPr bwMode="auto">
            <a:xfrm>
              <a:off x="691" y="224"/>
              <a:ext cx="28" cy="10"/>
            </a:xfrm>
            <a:custGeom>
              <a:avLst/>
              <a:gdLst>
                <a:gd name="T0" fmla="*/ 0 w 922"/>
                <a:gd name="T1" fmla="*/ 0 h 586"/>
                <a:gd name="T2" fmla="*/ 0 w 922"/>
                <a:gd name="T3" fmla="*/ 0 h 586"/>
                <a:gd name="T4" fmla="*/ 0 w 922"/>
                <a:gd name="T5" fmla="*/ 0 h 586"/>
                <a:gd name="T6" fmla="*/ 0 w 922"/>
                <a:gd name="T7" fmla="*/ 0 h 586"/>
                <a:gd name="T8" fmla="*/ 0 w 922"/>
                <a:gd name="T9" fmla="*/ 0 h 586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  <a:gd name="T15" fmla="*/ 0 w 922"/>
                <a:gd name="T16" fmla="*/ 0 h 586"/>
                <a:gd name="T17" fmla="*/ 922 w 922"/>
                <a:gd name="T18" fmla="*/ 586 h 58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T15" t="T16" r="T17" b="T18"/>
              <a:pathLst>
                <a:path w="922" h="586">
                  <a:moveTo>
                    <a:pt x="0" y="0"/>
                  </a:moveTo>
                  <a:lnTo>
                    <a:pt x="461" y="0"/>
                  </a:lnTo>
                  <a:lnTo>
                    <a:pt x="922" y="586"/>
                  </a:lnTo>
                  <a:lnTo>
                    <a:pt x="461" y="586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5742" name="Freeform 40">
              <a:extLst>
                <a:ext uri="{FF2B5EF4-FFF2-40B4-BE49-F238E27FC236}">
                  <a16:creationId xmlns:a16="http://schemas.microsoft.com/office/drawing/2014/main" id="{F9059520-73AC-EC0C-6E67-FCD246509516}"/>
                </a:ext>
              </a:extLst>
            </xdr:cNvPr>
            <xdr:cNvSpPr>
              <a:spLocks/>
            </xdr:cNvSpPr>
          </xdr:nvSpPr>
          <xdr:spPr bwMode="auto">
            <a:xfrm>
              <a:off x="706" y="224"/>
              <a:ext cx="28" cy="10"/>
            </a:xfrm>
            <a:custGeom>
              <a:avLst/>
              <a:gdLst>
                <a:gd name="T0" fmla="*/ 0 w 923"/>
                <a:gd name="T1" fmla="*/ 0 h 586"/>
                <a:gd name="T2" fmla="*/ 0 w 923"/>
                <a:gd name="T3" fmla="*/ 0 h 586"/>
                <a:gd name="T4" fmla="*/ 0 w 923"/>
                <a:gd name="T5" fmla="*/ 0 h 586"/>
                <a:gd name="T6" fmla="*/ 0 w 923"/>
                <a:gd name="T7" fmla="*/ 0 h 586"/>
                <a:gd name="T8" fmla="*/ 0 w 923"/>
                <a:gd name="T9" fmla="*/ 0 h 586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  <a:gd name="T15" fmla="*/ 0 w 923"/>
                <a:gd name="T16" fmla="*/ 0 h 586"/>
                <a:gd name="T17" fmla="*/ 923 w 923"/>
                <a:gd name="T18" fmla="*/ 586 h 58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T15" t="T16" r="T17" b="T18"/>
              <a:pathLst>
                <a:path w="923" h="586">
                  <a:moveTo>
                    <a:pt x="0" y="0"/>
                  </a:moveTo>
                  <a:lnTo>
                    <a:pt x="461" y="0"/>
                  </a:lnTo>
                  <a:lnTo>
                    <a:pt x="923" y="586"/>
                  </a:lnTo>
                  <a:lnTo>
                    <a:pt x="461" y="586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5743" name="Freeform 41">
              <a:extLst>
                <a:ext uri="{FF2B5EF4-FFF2-40B4-BE49-F238E27FC236}">
                  <a16:creationId xmlns:a16="http://schemas.microsoft.com/office/drawing/2014/main" id="{1E3F5364-768B-6761-8F26-E523B93927E6}"/>
                </a:ext>
              </a:extLst>
            </xdr:cNvPr>
            <xdr:cNvSpPr>
              <a:spLocks/>
            </xdr:cNvSpPr>
          </xdr:nvSpPr>
          <xdr:spPr bwMode="auto">
            <a:xfrm>
              <a:off x="706" y="234"/>
              <a:ext cx="28" cy="9"/>
            </a:xfrm>
            <a:custGeom>
              <a:avLst/>
              <a:gdLst>
                <a:gd name="T0" fmla="*/ 0 w 923"/>
                <a:gd name="T1" fmla="*/ 0 h 586"/>
                <a:gd name="T2" fmla="*/ 0 w 923"/>
                <a:gd name="T3" fmla="*/ 0 h 586"/>
                <a:gd name="T4" fmla="*/ 0 w 923"/>
                <a:gd name="T5" fmla="*/ 0 h 586"/>
                <a:gd name="T6" fmla="*/ 0 w 923"/>
                <a:gd name="T7" fmla="*/ 0 h 586"/>
                <a:gd name="T8" fmla="*/ 0 w 923"/>
                <a:gd name="T9" fmla="*/ 0 h 586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  <a:gd name="T15" fmla="*/ 0 w 923"/>
                <a:gd name="T16" fmla="*/ 0 h 586"/>
                <a:gd name="T17" fmla="*/ 923 w 923"/>
                <a:gd name="T18" fmla="*/ 586 h 58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T15" t="T16" r="T17" b="T18"/>
              <a:pathLst>
                <a:path w="923" h="586">
                  <a:moveTo>
                    <a:pt x="0" y="0"/>
                  </a:moveTo>
                  <a:lnTo>
                    <a:pt x="461" y="0"/>
                  </a:lnTo>
                  <a:lnTo>
                    <a:pt x="923" y="586"/>
                  </a:lnTo>
                  <a:lnTo>
                    <a:pt x="461" y="586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5744" name="Freeform 42">
              <a:extLst>
                <a:ext uri="{FF2B5EF4-FFF2-40B4-BE49-F238E27FC236}">
                  <a16:creationId xmlns:a16="http://schemas.microsoft.com/office/drawing/2014/main" id="{5152FB5D-F7D3-61F1-9551-F21159FE3CA2}"/>
                </a:ext>
              </a:extLst>
            </xdr:cNvPr>
            <xdr:cNvSpPr>
              <a:spLocks/>
            </xdr:cNvSpPr>
          </xdr:nvSpPr>
          <xdr:spPr bwMode="auto">
            <a:xfrm>
              <a:off x="719" y="234"/>
              <a:ext cx="30" cy="9"/>
            </a:xfrm>
            <a:custGeom>
              <a:avLst/>
              <a:gdLst>
                <a:gd name="T0" fmla="*/ 0 w 923"/>
                <a:gd name="T1" fmla="*/ 0 h 586"/>
                <a:gd name="T2" fmla="*/ 0 w 923"/>
                <a:gd name="T3" fmla="*/ 0 h 586"/>
                <a:gd name="T4" fmla="*/ 0 w 923"/>
                <a:gd name="T5" fmla="*/ 0 h 586"/>
                <a:gd name="T6" fmla="*/ 0 w 923"/>
                <a:gd name="T7" fmla="*/ 0 h 586"/>
                <a:gd name="T8" fmla="*/ 0 w 923"/>
                <a:gd name="T9" fmla="*/ 0 h 586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  <a:gd name="T15" fmla="*/ 0 w 923"/>
                <a:gd name="T16" fmla="*/ 0 h 586"/>
                <a:gd name="T17" fmla="*/ 923 w 923"/>
                <a:gd name="T18" fmla="*/ 586 h 58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T15" t="T16" r="T17" b="T18"/>
              <a:pathLst>
                <a:path w="923" h="586">
                  <a:moveTo>
                    <a:pt x="0" y="0"/>
                  </a:moveTo>
                  <a:lnTo>
                    <a:pt x="462" y="0"/>
                  </a:lnTo>
                  <a:lnTo>
                    <a:pt x="923" y="586"/>
                  </a:lnTo>
                  <a:lnTo>
                    <a:pt x="462" y="586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5726" name="Group 38">
            <a:extLst>
              <a:ext uri="{FF2B5EF4-FFF2-40B4-BE49-F238E27FC236}">
                <a16:creationId xmlns:a16="http://schemas.microsoft.com/office/drawing/2014/main" id="{7A37E9AD-E740-47AD-5A0F-E77EFABAADEA}"/>
              </a:ext>
            </a:extLst>
          </xdr:cNvPr>
          <xdr:cNvGrpSpPr>
            <a:grpSpLocks/>
          </xdr:cNvGrpSpPr>
        </xdr:nvGrpSpPr>
        <xdr:grpSpPr bwMode="auto">
          <a:xfrm flipH="1">
            <a:off x="5988422" y="3238503"/>
            <a:ext cx="756397" cy="103094"/>
            <a:chOff x="691" y="224"/>
            <a:chExt cx="58" cy="19"/>
          </a:xfrm>
        </xdr:grpSpPr>
        <xdr:sp macro="" textlink="">
          <xdr:nvSpPr>
            <xdr:cNvPr id="5737" name="Freeform 39">
              <a:extLst>
                <a:ext uri="{FF2B5EF4-FFF2-40B4-BE49-F238E27FC236}">
                  <a16:creationId xmlns:a16="http://schemas.microsoft.com/office/drawing/2014/main" id="{5F10084C-6565-2DDA-01D8-BBF59325C378}"/>
                </a:ext>
              </a:extLst>
            </xdr:cNvPr>
            <xdr:cNvSpPr>
              <a:spLocks/>
            </xdr:cNvSpPr>
          </xdr:nvSpPr>
          <xdr:spPr bwMode="auto">
            <a:xfrm>
              <a:off x="691" y="224"/>
              <a:ext cx="28" cy="10"/>
            </a:xfrm>
            <a:custGeom>
              <a:avLst/>
              <a:gdLst>
                <a:gd name="T0" fmla="*/ 0 w 922"/>
                <a:gd name="T1" fmla="*/ 0 h 586"/>
                <a:gd name="T2" fmla="*/ 0 w 922"/>
                <a:gd name="T3" fmla="*/ 0 h 586"/>
                <a:gd name="T4" fmla="*/ 0 w 922"/>
                <a:gd name="T5" fmla="*/ 0 h 586"/>
                <a:gd name="T6" fmla="*/ 0 w 922"/>
                <a:gd name="T7" fmla="*/ 0 h 586"/>
                <a:gd name="T8" fmla="*/ 0 w 922"/>
                <a:gd name="T9" fmla="*/ 0 h 586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  <a:gd name="T15" fmla="*/ 0 w 922"/>
                <a:gd name="T16" fmla="*/ 0 h 586"/>
                <a:gd name="T17" fmla="*/ 922 w 922"/>
                <a:gd name="T18" fmla="*/ 586 h 58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T15" t="T16" r="T17" b="T18"/>
              <a:pathLst>
                <a:path w="922" h="586">
                  <a:moveTo>
                    <a:pt x="0" y="0"/>
                  </a:moveTo>
                  <a:lnTo>
                    <a:pt x="461" y="0"/>
                  </a:lnTo>
                  <a:lnTo>
                    <a:pt x="922" y="586"/>
                  </a:lnTo>
                  <a:lnTo>
                    <a:pt x="461" y="586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5738" name="Freeform 40">
              <a:extLst>
                <a:ext uri="{FF2B5EF4-FFF2-40B4-BE49-F238E27FC236}">
                  <a16:creationId xmlns:a16="http://schemas.microsoft.com/office/drawing/2014/main" id="{8EBE0275-6C28-2C8A-C35D-C09B6D64AA61}"/>
                </a:ext>
              </a:extLst>
            </xdr:cNvPr>
            <xdr:cNvSpPr>
              <a:spLocks/>
            </xdr:cNvSpPr>
          </xdr:nvSpPr>
          <xdr:spPr bwMode="auto">
            <a:xfrm>
              <a:off x="706" y="224"/>
              <a:ext cx="28" cy="10"/>
            </a:xfrm>
            <a:custGeom>
              <a:avLst/>
              <a:gdLst>
                <a:gd name="T0" fmla="*/ 0 w 923"/>
                <a:gd name="T1" fmla="*/ 0 h 586"/>
                <a:gd name="T2" fmla="*/ 0 w 923"/>
                <a:gd name="T3" fmla="*/ 0 h 586"/>
                <a:gd name="T4" fmla="*/ 0 w 923"/>
                <a:gd name="T5" fmla="*/ 0 h 586"/>
                <a:gd name="T6" fmla="*/ 0 w 923"/>
                <a:gd name="T7" fmla="*/ 0 h 586"/>
                <a:gd name="T8" fmla="*/ 0 w 923"/>
                <a:gd name="T9" fmla="*/ 0 h 586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  <a:gd name="T15" fmla="*/ 0 w 923"/>
                <a:gd name="T16" fmla="*/ 0 h 586"/>
                <a:gd name="T17" fmla="*/ 923 w 923"/>
                <a:gd name="T18" fmla="*/ 586 h 58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T15" t="T16" r="T17" b="T18"/>
              <a:pathLst>
                <a:path w="923" h="586">
                  <a:moveTo>
                    <a:pt x="0" y="0"/>
                  </a:moveTo>
                  <a:lnTo>
                    <a:pt x="461" y="0"/>
                  </a:lnTo>
                  <a:lnTo>
                    <a:pt x="923" y="586"/>
                  </a:lnTo>
                  <a:lnTo>
                    <a:pt x="461" y="586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5739" name="Freeform 41">
              <a:extLst>
                <a:ext uri="{FF2B5EF4-FFF2-40B4-BE49-F238E27FC236}">
                  <a16:creationId xmlns:a16="http://schemas.microsoft.com/office/drawing/2014/main" id="{187C3E89-CB38-0025-0D77-29CDE6D786DD}"/>
                </a:ext>
              </a:extLst>
            </xdr:cNvPr>
            <xdr:cNvSpPr>
              <a:spLocks/>
            </xdr:cNvSpPr>
          </xdr:nvSpPr>
          <xdr:spPr bwMode="auto">
            <a:xfrm>
              <a:off x="706" y="234"/>
              <a:ext cx="28" cy="9"/>
            </a:xfrm>
            <a:custGeom>
              <a:avLst/>
              <a:gdLst>
                <a:gd name="T0" fmla="*/ 0 w 923"/>
                <a:gd name="T1" fmla="*/ 0 h 586"/>
                <a:gd name="T2" fmla="*/ 0 w 923"/>
                <a:gd name="T3" fmla="*/ 0 h 586"/>
                <a:gd name="T4" fmla="*/ 0 w 923"/>
                <a:gd name="T5" fmla="*/ 0 h 586"/>
                <a:gd name="T6" fmla="*/ 0 w 923"/>
                <a:gd name="T7" fmla="*/ 0 h 586"/>
                <a:gd name="T8" fmla="*/ 0 w 923"/>
                <a:gd name="T9" fmla="*/ 0 h 586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  <a:gd name="T15" fmla="*/ 0 w 923"/>
                <a:gd name="T16" fmla="*/ 0 h 586"/>
                <a:gd name="T17" fmla="*/ 923 w 923"/>
                <a:gd name="T18" fmla="*/ 586 h 58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T15" t="T16" r="T17" b="T18"/>
              <a:pathLst>
                <a:path w="923" h="586">
                  <a:moveTo>
                    <a:pt x="0" y="0"/>
                  </a:moveTo>
                  <a:lnTo>
                    <a:pt x="461" y="0"/>
                  </a:lnTo>
                  <a:lnTo>
                    <a:pt x="923" y="586"/>
                  </a:lnTo>
                  <a:lnTo>
                    <a:pt x="461" y="586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5740" name="Freeform 42">
              <a:extLst>
                <a:ext uri="{FF2B5EF4-FFF2-40B4-BE49-F238E27FC236}">
                  <a16:creationId xmlns:a16="http://schemas.microsoft.com/office/drawing/2014/main" id="{7560B66D-7B86-4419-E077-4FD8952A2510}"/>
                </a:ext>
              </a:extLst>
            </xdr:cNvPr>
            <xdr:cNvSpPr>
              <a:spLocks/>
            </xdr:cNvSpPr>
          </xdr:nvSpPr>
          <xdr:spPr bwMode="auto">
            <a:xfrm>
              <a:off x="719" y="234"/>
              <a:ext cx="30" cy="9"/>
            </a:xfrm>
            <a:custGeom>
              <a:avLst/>
              <a:gdLst>
                <a:gd name="T0" fmla="*/ 0 w 923"/>
                <a:gd name="T1" fmla="*/ 0 h 586"/>
                <a:gd name="T2" fmla="*/ 0 w 923"/>
                <a:gd name="T3" fmla="*/ 0 h 586"/>
                <a:gd name="T4" fmla="*/ 0 w 923"/>
                <a:gd name="T5" fmla="*/ 0 h 586"/>
                <a:gd name="T6" fmla="*/ 0 w 923"/>
                <a:gd name="T7" fmla="*/ 0 h 586"/>
                <a:gd name="T8" fmla="*/ 0 w 923"/>
                <a:gd name="T9" fmla="*/ 0 h 586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  <a:gd name="T15" fmla="*/ 0 w 923"/>
                <a:gd name="T16" fmla="*/ 0 h 586"/>
                <a:gd name="T17" fmla="*/ 923 w 923"/>
                <a:gd name="T18" fmla="*/ 586 h 58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T15" t="T16" r="T17" b="T18"/>
              <a:pathLst>
                <a:path w="923" h="586">
                  <a:moveTo>
                    <a:pt x="0" y="0"/>
                  </a:moveTo>
                  <a:lnTo>
                    <a:pt x="462" y="0"/>
                  </a:lnTo>
                  <a:lnTo>
                    <a:pt x="923" y="586"/>
                  </a:lnTo>
                  <a:lnTo>
                    <a:pt x="462" y="586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5727" name="Group 38">
            <a:extLst>
              <a:ext uri="{FF2B5EF4-FFF2-40B4-BE49-F238E27FC236}">
                <a16:creationId xmlns:a16="http://schemas.microsoft.com/office/drawing/2014/main" id="{3EB42B44-E73A-4132-8DE1-A5C4F5B66E2B}"/>
              </a:ext>
            </a:extLst>
          </xdr:cNvPr>
          <xdr:cNvGrpSpPr>
            <a:grpSpLocks/>
          </xdr:cNvGrpSpPr>
        </xdr:nvGrpSpPr>
        <xdr:grpSpPr bwMode="auto">
          <a:xfrm flipH="1">
            <a:off x="5983941" y="2997574"/>
            <a:ext cx="756397" cy="103094"/>
            <a:chOff x="691" y="224"/>
            <a:chExt cx="58" cy="19"/>
          </a:xfrm>
        </xdr:grpSpPr>
        <xdr:sp macro="" textlink="">
          <xdr:nvSpPr>
            <xdr:cNvPr id="5733" name="Freeform 39">
              <a:extLst>
                <a:ext uri="{FF2B5EF4-FFF2-40B4-BE49-F238E27FC236}">
                  <a16:creationId xmlns:a16="http://schemas.microsoft.com/office/drawing/2014/main" id="{9CDC023F-DCC2-3627-3144-6949271E9509}"/>
                </a:ext>
              </a:extLst>
            </xdr:cNvPr>
            <xdr:cNvSpPr>
              <a:spLocks/>
            </xdr:cNvSpPr>
          </xdr:nvSpPr>
          <xdr:spPr bwMode="auto">
            <a:xfrm>
              <a:off x="691" y="224"/>
              <a:ext cx="28" cy="10"/>
            </a:xfrm>
            <a:custGeom>
              <a:avLst/>
              <a:gdLst>
                <a:gd name="T0" fmla="*/ 0 w 922"/>
                <a:gd name="T1" fmla="*/ 0 h 586"/>
                <a:gd name="T2" fmla="*/ 0 w 922"/>
                <a:gd name="T3" fmla="*/ 0 h 586"/>
                <a:gd name="T4" fmla="*/ 0 w 922"/>
                <a:gd name="T5" fmla="*/ 0 h 586"/>
                <a:gd name="T6" fmla="*/ 0 w 922"/>
                <a:gd name="T7" fmla="*/ 0 h 586"/>
                <a:gd name="T8" fmla="*/ 0 w 922"/>
                <a:gd name="T9" fmla="*/ 0 h 586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  <a:gd name="T15" fmla="*/ 0 w 922"/>
                <a:gd name="T16" fmla="*/ 0 h 586"/>
                <a:gd name="T17" fmla="*/ 922 w 922"/>
                <a:gd name="T18" fmla="*/ 586 h 58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T15" t="T16" r="T17" b="T18"/>
              <a:pathLst>
                <a:path w="922" h="586">
                  <a:moveTo>
                    <a:pt x="0" y="0"/>
                  </a:moveTo>
                  <a:lnTo>
                    <a:pt x="461" y="0"/>
                  </a:lnTo>
                  <a:lnTo>
                    <a:pt x="922" y="586"/>
                  </a:lnTo>
                  <a:lnTo>
                    <a:pt x="461" y="586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5734" name="Freeform 40">
              <a:extLst>
                <a:ext uri="{FF2B5EF4-FFF2-40B4-BE49-F238E27FC236}">
                  <a16:creationId xmlns:a16="http://schemas.microsoft.com/office/drawing/2014/main" id="{864FD7EC-9DF3-FB81-582D-577315965BDA}"/>
                </a:ext>
              </a:extLst>
            </xdr:cNvPr>
            <xdr:cNvSpPr>
              <a:spLocks/>
            </xdr:cNvSpPr>
          </xdr:nvSpPr>
          <xdr:spPr bwMode="auto">
            <a:xfrm>
              <a:off x="706" y="224"/>
              <a:ext cx="28" cy="10"/>
            </a:xfrm>
            <a:custGeom>
              <a:avLst/>
              <a:gdLst>
                <a:gd name="T0" fmla="*/ 0 w 923"/>
                <a:gd name="T1" fmla="*/ 0 h 586"/>
                <a:gd name="T2" fmla="*/ 0 w 923"/>
                <a:gd name="T3" fmla="*/ 0 h 586"/>
                <a:gd name="T4" fmla="*/ 0 w 923"/>
                <a:gd name="T5" fmla="*/ 0 h 586"/>
                <a:gd name="T6" fmla="*/ 0 w 923"/>
                <a:gd name="T7" fmla="*/ 0 h 586"/>
                <a:gd name="T8" fmla="*/ 0 w 923"/>
                <a:gd name="T9" fmla="*/ 0 h 586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  <a:gd name="T15" fmla="*/ 0 w 923"/>
                <a:gd name="T16" fmla="*/ 0 h 586"/>
                <a:gd name="T17" fmla="*/ 923 w 923"/>
                <a:gd name="T18" fmla="*/ 586 h 58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T15" t="T16" r="T17" b="T18"/>
              <a:pathLst>
                <a:path w="923" h="586">
                  <a:moveTo>
                    <a:pt x="0" y="0"/>
                  </a:moveTo>
                  <a:lnTo>
                    <a:pt x="461" y="0"/>
                  </a:lnTo>
                  <a:lnTo>
                    <a:pt x="923" y="586"/>
                  </a:lnTo>
                  <a:lnTo>
                    <a:pt x="461" y="586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5735" name="Freeform 41">
              <a:extLst>
                <a:ext uri="{FF2B5EF4-FFF2-40B4-BE49-F238E27FC236}">
                  <a16:creationId xmlns:a16="http://schemas.microsoft.com/office/drawing/2014/main" id="{D5A7AF89-916E-B963-8F57-DFF22CD53448}"/>
                </a:ext>
              </a:extLst>
            </xdr:cNvPr>
            <xdr:cNvSpPr>
              <a:spLocks/>
            </xdr:cNvSpPr>
          </xdr:nvSpPr>
          <xdr:spPr bwMode="auto">
            <a:xfrm>
              <a:off x="706" y="234"/>
              <a:ext cx="28" cy="9"/>
            </a:xfrm>
            <a:custGeom>
              <a:avLst/>
              <a:gdLst>
                <a:gd name="T0" fmla="*/ 0 w 923"/>
                <a:gd name="T1" fmla="*/ 0 h 586"/>
                <a:gd name="T2" fmla="*/ 0 w 923"/>
                <a:gd name="T3" fmla="*/ 0 h 586"/>
                <a:gd name="T4" fmla="*/ 0 w 923"/>
                <a:gd name="T5" fmla="*/ 0 h 586"/>
                <a:gd name="T6" fmla="*/ 0 w 923"/>
                <a:gd name="T7" fmla="*/ 0 h 586"/>
                <a:gd name="T8" fmla="*/ 0 w 923"/>
                <a:gd name="T9" fmla="*/ 0 h 586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  <a:gd name="T15" fmla="*/ 0 w 923"/>
                <a:gd name="T16" fmla="*/ 0 h 586"/>
                <a:gd name="T17" fmla="*/ 923 w 923"/>
                <a:gd name="T18" fmla="*/ 586 h 58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T15" t="T16" r="T17" b="T18"/>
              <a:pathLst>
                <a:path w="923" h="586">
                  <a:moveTo>
                    <a:pt x="0" y="0"/>
                  </a:moveTo>
                  <a:lnTo>
                    <a:pt x="461" y="0"/>
                  </a:lnTo>
                  <a:lnTo>
                    <a:pt x="923" y="586"/>
                  </a:lnTo>
                  <a:lnTo>
                    <a:pt x="461" y="586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5736" name="Freeform 42">
              <a:extLst>
                <a:ext uri="{FF2B5EF4-FFF2-40B4-BE49-F238E27FC236}">
                  <a16:creationId xmlns:a16="http://schemas.microsoft.com/office/drawing/2014/main" id="{A356D1E5-B3B5-CA5F-E18C-3BB927E6832B}"/>
                </a:ext>
              </a:extLst>
            </xdr:cNvPr>
            <xdr:cNvSpPr>
              <a:spLocks/>
            </xdr:cNvSpPr>
          </xdr:nvSpPr>
          <xdr:spPr bwMode="auto">
            <a:xfrm>
              <a:off x="719" y="234"/>
              <a:ext cx="30" cy="9"/>
            </a:xfrm>
            <a:custGeom>
              <a:avLst/>
              <a:gdLst>
                <a:gd name="T0" fmla="*/ 0 w 923"/>
                <a:gd name="T1" fmla="*/ 0 h 586"/>
                <a:gd name="T2" fmla="*/ 0 w 923"/>
                <a:gd name="T3" fmla="*/ 0 h 586"/>
                <a:gd name="T4" fmla="*/ 0 w 923"/>
                <a:gd name="T5" fmla="*/ 0 h 586"/>
                <a:gd name="T6" fmla="*/ 0 w 923"/>
                <a:gd name="T7" fmla="*/ 0 h 586"/>
                <a:gd name="T8" fmla="*/ 0 w 923"/>
                <a:gd name="T9" fmla="*/ 0 h 586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  <a:gd name="T15" fmla="*/ 0 w 923"/>
                <a:gd name="T16" fmla="*/ 0 h 586"/>
                <a:gd name="T17" fmla="*/ 923 w 923"/>
                <a:gd name="T18" fmla="*/ 586 h 58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T15" t="T16" r="T17" b="T18"/>
              <a:pathLst>
                <a:path w="923" h="586">
                  <a:moveTo>
                    <a:pt x="0" y="0"/>
                  </a:moveTo>
                  <a:lnTo>
                    <a:pt x="462" y="0"/>
                  </a:lnTo>
                  <a:lnTo>
                    <a:pt x="923" y="586"/>
                  </a:lnTo>
                  <a:lnTo>
                    <a:pt x="462" y="586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5728" name="Group 38">
            <a:extLst>
              <a:ext uri="{FF2B5EF4-FFF2-40B4-BE49-F238E27FC236}">
                <a16:creationId xmlns:a16="http://schemas.microsoft.com/office/drawing/2014/main" id="{1C5D5F13-AEF7-60E0-9C6A-08674B676995}"/>
              </a:ext>
            </a:extLst>
          </xdr:cNvPr>
          <xdr:cNvGrpSpPr>
            <a:grpSpLocks/>
          </xdr:cNvGrpSpPr>
        </xdr:nvGrpSpPr>
        <xdr:grpSpPr bwMode="auto">
          <a:xfrm flipH="1">
            <a:off x="5995147" y="3731559"/>
            <a:ext cx="756397" cy="103094"/>
            <a:chOff x="691" y="224"/>
            <a:chExt cx="58" cy="19"/>
          </a:xfrm>
        </xdr:grpSpPr>
        <xdr:sp macro="" textlink="">
          <xdr:nvSpPr>
            <xdr:cNvPr id="5729" name="Freeform 39">
              <a:extLst>
                <a:ext uri="{FF2B5EF4-FFF2-40B4-BE49-F238E27FC236}">
                  <a16:creationId xmlns:a16="http://schemas.microsoft.com/office/drawing/2014/main" id="{72676BEA-BF2A-7CF3-54E2-4BF008CD01BF}"/>
                </a:ext>
              </a:extLst>
            </xdr:cNvPr>
            <xdr:cNvSpPr>
              <a:spLocks/>
            </xdr:cNvSpPr>
          </xdr:nvSpPr>
          <xdr:spPr bwMode="auto">
            <a:xfrm>
              <a:off x="691" y="224"/>
              <a:ext cx="28" cy="10"/>
            </a:xfrm>
            <a:custGeom>
              <a:avLst/>
              <a:gdLst>
                <a:gd name="T0" fmla="*/ 0 w 922"/>
                <a:gd name="T1" fmla="*/ 0 h 586"/>
                <a:gd name="T2" fmla="*/ 0 w 922"/>
                <a:gd name="T3" fmla="*/ 0 h 586"/>
                <a:gd name="T4" fmla="*/ 0 w 922"/>
                <a:gd name="T5" fmla="*/ 0 h 586"/>
                <a:gd name="T6" fmla="*/ 0 w 922"/>
                <a:gd name="T7" fmla="*/ 0 h 586"/>
                <a:gd name="T8" fmla="*/ 0 w 922"/>
                <a:gd name="T9" fmla="*/ 0 h 586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  <a:gd name="T15" fmla="*/ 0 w 922"/>
                <a:gd name="T16" fmla="*/ 0 h 586"/>
                <a:gd name="T17" fmla="*/ 922 w 922"/>
                <a:gd name="T18" fmla="*/ 586 h 58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T15" t="T16" r="T17" b="T18"/>
              <a:pathLst>
                <a:path w="922" h="586">
                  <a:moveTo>
                    <a:pt x="0" y="0"/>
                  </a:moveTo>
                  <a:lnTo>
                    <a:pt x="461" y="0"/>
                  </a:lnTo>
                  <a:lnTo>
                    <a:pt x="922" y="586"/>
                  </a:lnTo>
                  <a:lnTo>
                    <a:pt x="461" y="586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5730" name="Freeform 40">
              <a:extLst>
                <a:ext uri="{FF2B5EF4-FFF2-40B4-BE49-F238E27FC236}">
                  <a16:creationId xmlns:a16="http://schemas.microsoft.com/office/drawing/2014/main" id="{E9D2FCCA-D2D1-AA88-CA8B-7B07AAE62D7D}"/>
                </a:ext>
              </a:extLst>
            </xdr:cNvPr>
            <xdr:cNvSpPr>
              <a:spLocks/>
            </xdr:cNvSpPr>
          </xdr:nvSpPr>
          <xdr:spPr bwMode="auto">
            <a:xfrm>
              <a:off x="706" y="224"/>
              <a:ext cx="28" cy="10"/>
            </a:xfrm>
            <a:custGeom>
              <a:avLst/>
              <a:gdLst>
                <a:gd name="T0" fmla="*/ 0 w 923"/>
                <a:gd name="T1" fmla="*/ 0 h 586"/>
                <a:gd name="T2" fmla="*/ 0 w 923"/>
                <a:gd name="T3" fmla="*/ 0 h 586"/>
                <a:gd name="T4" fmla="*/ 0 w 923"/>
                <a:gd name="T5" fmla="*/ 0 h 586"/>
                <a:gd name="T6" fmla="*/ 0 w 923"/>
                <a:gd name="T7" fmla="*/ 0 h 586"/>
                <a:gd name="T8" fmla="*/ 0 w 923"/>
                <a:gd name="T9" fmla="*/ 0 h 586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  <a:gd name="T15" fmla="*/ 0 w 923"/>
                <a:gd name="T16" fmla="*/ 0 h 586"/>
                <a:gd name="T17" fmla="*/ 923 w 923"/>
                <a:gd name="T18" fmla="*/ 586 h 58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T15" t="T16" r="T17" b="T18"/>
              <a:pathLst>
                <a:path w="923" h="586">
                  <a:moveTo>
                    <a:pt x="0" y="0"/>
                  </a:moveTo>
                  <a:lnTo>
                    <a:pt x="461" y="0"/>
                  </a:lnTo>
                  <a:lnTo>
                    <a:pt x="923" y="586"/>
                  </a:lnTo>
                  <a:lnTo>
                    <a:pt x="461" y="586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5731" name="Freeform 41">
              <a:extLst>
                <a:ext uri="{FF2B5EF4-FFF2-40B4-BE49-F238E27FC236}">
                  <a16:creationId xmlns:a16="http://schemas.microsoft.com/office/drawing/2014/main" id="{891D531E-DC20-7ED7-6C96-0065D46F49DC}"/>
                </a:ext>
              </a:extLst>
            </xdr:cNvPr>
            <xdr:cNvSpPr>
              <a:spLocks/>
            </xdr:cNvSpPr>
          </xdr:nvSpPr>
          <xdr:spPr bwMode="auto">
            <a:xfrm>
              <a:off x="706" y="234"/>
              <a:ext cx="28" cy="9"/>
            </a:xfrm>
            <a:custGeom>
              <a:avLst/>
              <a:gdLst>
                <a:gd name="T0" fmla="*/ 0 w 923"/>
                <a:gd name="T1" fmla="*/ 0 h 586"/>
                <a:gd name="T2" fmla="*/ 0 w 923"/>
                <a:gd name="T3" fmla="*/ 0 h 586"/>
                <a:gd name="T4" fmla="*/ 0 w 923"/>
                <a:gd name="T5" fmla="*/ 0 h 586"/>
                <a:gd name="T6" fmla="*/ 0 w 923"/>
                <a:gd name="T7" fmla="*/ 0 h 586"/>
                <a:gd name="T8" fmla="*/ 0 w 923"/>
                <a:gd name="T9" fmla="*/ 0 h 586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  <a:gd name="T15" fmla="*/ 0 w 923"/>
                <a:gd name="T16" fmla="*/ 0 h 586"/>
                <a:gd name="T17" fmla="*/ 923 w 923"/>
                <a:gd name="T18" fmla="*/ 586 h 58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T15" t="T16" r="T17" b="T18"/>
              <a:pathLst>
                <a:path w="923" h="586">
                  <a:moveTo>
                    <a:pt x="0" y="0"/>
                  </a:moveTo>
                  <a:lnTo>
                    <a:pt x="461" y="0"/>
                  </a:lnTo>
                  <a:lnTo>
                    <a:pt x="923" y="586"/>
                  </a:lnTo>
                  <a:lnTo>
                    <a:pt x="461" y="586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5732" name="Freeform 42">
              <a:extLst>
                <a:ext uri="{FF2B5EF4-FFF2-40B4-BE49-F238E27FC236}">
                  <a16:creationId xmlns:a16="http://schemas.microsoft.com/office/drawing/2014/main" id="{7A31B143-616B-92D7-9796-CDB18C57A2E2}"/>
                </a:ext>
              </a:extLst>
            </xdr:cNvPr>
            <xdr:cNvSpPr>
              <a:spLocks/>
            </xdr:cNvSpPr>
          </xdr:nvSpPr>
          <xdr:spPr bwMode="auto">
            <a:xfrm>
              <a:off x="719" y="234"/>
              <a:ext cx="30" cy="9"/>
            </a:xfrm>
            <a:custGeom>
              <a:avLst/>
              <a:gdLst>
                <a:gd name="T0" fmla="*/ 0 w 923"/>
                <a:gd name="T1" fmla="*/ 0 h 586"/>
                <a:gd name="T2" fmla="*/ 0 w 923"/>
                <a:gd name="T3" fmla="*/ 0 h 586"/>
                <a:gd name="T4" fmla="*/ 0 w 923"/>
                <a:gd name="T5" fmla="*/ 0 h 586"/>
                <a:gd name="T6" fmla="*/ 0 w 923"/>
                <a:gd name="T7" fmla="*/ 0 h 586"/>
                <a:gd name="T8" fmla="*/ 0 w 923"/>
                <a:gd name="T9" fmla="*/ 0 h 586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  <a:gd name="T15" fmla="*/ 0 w 923"/>
                <a:gd name="T16" fmla="*/ 0 h 586"/>
                <a:gd name="T17" fmla="*/ 923 w 923"/>
                <a:gd name="T18" fmla="*/ 586 h 58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T15" t="T16" r="T17" b="T18"/>
              <a:pathLst>
                <a:path w="923" h="586">
                  <a:moveTo>
                    <a:pt x="0" y="0"/>
                  </a:moveTo>
                  <a:lnTo>
                    <a:pt x="462" y="0"/>
                  </a:lnTo>
                  <a:lnTo>
                    <a:pt x="923" y="586"/>
                  </a:lnTo>
                  <a:lnTo>
                    <a:pt x="462" y="586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</xdr:grpSp>
    <xdr:clientData/>
  </xdr:twoCellAnchor>
  <xdr:twoCellAnchor editAs="absolute">
    <xdr:from>
      <xdr:col>35</xdr:col>
      <xdr:colOff>209550</xdr:colOff>
      <xdr:row>20</xdr:row>
      <xdr:rowOff>104775</xdr:rowOff>
    </xdr:from>
    <xdr:to>
      <xdr:col>36</xdr:col>
      <xdr:colOff>57150</xdr:colOff>
      <xdr:row>20</xdr:row>
      <xdr:rowOff>104775</xdr:rowOff>
    </xdr:to>
    <xdr:sp macro="" textlink="">
      <xdr:nvSpPr>
        <xdr:cNvPr id="5567" name="Line 6">
          <a:extLst>
            <a:ext uri="{FF2B5EF4-FFF2-40B4-BE49-F238E27FC236}">
              <a16:creationId xmlns:a16="http://schemas.microsoft.com/office/drawing/2014/main" id="{351A87FD-C7CD-B820-28B2-E559915DE426}"/>
            </a:ext>
          </a:extLst>
        </xdr:cNvPr>
        <xdr:cNvSpPr>
          <a:spLocks noChangeShapeType="1"/>
        </xdr:cNvSpPr>
      </xdr:nvSpPr>
      <xdr:spPr bwMode="auto">
        <a:xfrm>
          <a:off x="16230600" y="4105275"/>
          <a:ext cx="514350" cy="0"/>
        </a:xfrm>
        <a:prstGeom prst="line">
          <a:avLst/>
        </a:prstGeom>
        <a:noFill/>
        <a:ln w="2857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35</xdr:col>
      <xdr:colOff>209550</xdr:colOff>
      <xdr:row>33</xdr:row>
      <xdr:rowOff>104775</xdr:rowOff>
    </xdr:from>
    <xdr:to>
      <xdr:col>36</xdr:col>
      <xdr:colOff>57150</xdr:colOff>
      <xdr:row>33</xdr:row>
      <xdr:rowOff>104775</xdr:rowOff>
    </xdr:to>
    <xdr:sp macro="" textlink="">
      <xdr:nvSpPr>
        <xdr:cNvPr id="5568" name="Line 6">
          <a:extLst>
            <a:ext uri="{FF2B5EF4-FFF2-40B4-BE49-F238E27FC236}">
              <a16:creationId xmlns:a16="http://schemas.microsoft.com/office/drawing/2014/main" id="{4B831C14-0327-11B3-D976-9057613DCC81}"/>
            </a:ext>
          </a:extLst>
        </xdr:cNvPr>
        <xdr:cNvSpPr>
          <a:spLocks noChangeShapeType="1"/>
        </xdr:cNvSpPr>
      </xdr:nvSpPr>
      <xdr:spPr bwMode="auto">
        <a:xfrm>
          <a:off x="16230600" y="6705600"/>
          <a:ext cx="514350" cy="0"/>
        </a:xfrm>
        <a:prstGeom prst="line">
          <a:avLst/>
        </a:prstGeom>
        <a:noFill/>
        <a:ln w="2857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35</xdr:col>
      <xdr:colOff>209550</xdr:colOff>
      <xdr:row>46</xdr:row>
      <xdr:rowOff>104775</xdr:rowOff>
    </xdr:from>
    <xdr:to>
      <xdr:col>36</xdr:col>
      <xdr:colOff>57150</xdr:colOff>
      <xdr:row>46</xdr:row>
      <xdr:rowOff>104775</xdr:rowOff>
    </xdr:to>
    <xdr:sp macro="" textlink="">
      <xdr:nvSpPr>
        <xdr:cNvPr id="5569" name="Line 6">
          <a:extLst>
            <a:ext uri="{FF2B5EF4-FFF2-40B4-BE49-F238E27FC236}">
              <a16:creationId xmlns:a16="http://schemas.microsoft.com/office/drawing/2014/main" id="{0C5471E6-B4C3-CF21-81C1-813A9BB16967}"/>
            </a:ext>
          </a:extLst>
        </xdr:cNvPr>
        <xdr:cNvSpPr>
          <a:spLocks noChangeShapeType="1"/>
        </xdr:cNvSpPr>
      </xdr:nvSpPr>
      <xdr:spPr bwMode="auto">
        <a:xfrm>
          <a:off x="16230600" y="9305925"/>
          <a:ext cx="514350" cy="0"/>
        </a:xfrm>
        <a:prstGeom prst="line">
          <a:avLst/>
        </a:prstGeom>
        <a:noFill/>
        <a:ln w="2857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35</xdr:col>
      <xdr:colOff>209550</xdr:colOff>
      <xdr:row>59</xdr:row>
      <xdr:rowOff>104775</xdr:rowOff>
    </xdr:from>
    <xdr:to>
      <xdr:col>36</xdr:col>
      <xdr:colOff>57150</xdr:colOff>
      <xdr:row>59</xdr:row>
      <xdr:rowOff>104775</xdr:rowOff>
    </xdr:to>
    <xdr:sp macro="" textlink="">
      <xdr:nvSpPr>
        <xdr:cNvPr id="5570" name="Line 6">
          <a:extLst>
            <a:ext uri="{FF2B5EF4-FFF2-40B4-BE49-F238E27FC236}">
              <a16:creationId xmlns:a16="http://schemas.microsoft.com/office/drawing/2014/main" id="{2B33BF96-4D40-D843-7BFF-69C7DFABBA54}"/>
            </a:ext>
          </a:extLst>
        </xdr:cNvPr>
        <xdr:cNvSpPr>
          <a:spLocks noChangeShapeType="1"/>
        </xdr:cNvSpPr>
      </xdr:nvSpPr>
      <xdr:spPr bwMode="auto">
        <a:xfrm>
          <a:off x="16230600" y="11906250"/>
          <a:ext cx="514350" cy="0"/>
        </a:xfrm>
        <a:prstGeom prst="line">
          <a:avLst/>
        </a:prstGeom>
        <a:noFill/>
        <a:ln w="2857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35</xdr:col>
      <xdr:colOff>276225</xdr:colOff>
      <xdr:row>72</xdr:row>
      <xdr:rowOff>104775</xdr:rowOff>
    </xdr:from>
    <xdr:to>
      <xdr:col>36</xdr:col>
      <xdr:colOff>133350</xdr:colOff>
      <xdr:row>72</xdr:row>
      <xdr:rowOff>104775</xdr:rowOff>
    </xdr:to>
    <xdr:sp macro="" textlink="">
      <xdr:nvSpPr>
        <xdr:cNvPr id="5571" name="Line 6">
          <a:extLst>
            <a:ext uri="{FF2B5EF4-FFF2-40B4-BE49-F238E27FC236}">
              <a16:creationId xmlns:a16="http://schemas.microsoft.com/office/drawing/2014/main" id="{CE190A68-E7DD-3948-4CC7-CB1A01C21848}"/>
            </a:ext>
          </a:extLst>
        </xdr:cNvPr>
        <xdr:cNvSpPr>
          <a:spLocks noChangeShapeType="1"/>
        </xdr:cNvSpPr>
      </xdr:nvSpPr>
      <xdr:spPr bwMode="auto">
        <a:xfrm>
          <a:off x="16297275" y="14506575"/>
          <a:ext cx="523875" cy="0"/>
        </a:xfrm>
        <a:prstGeom prst="line">
          <a:avLst/>
        </a:prstGeom>
        <a:noFill/>
        <a:ln w="2857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35</xdr:col>
      <xdr:colOff>276225</xdr:colOff>
      <xdr:row>85</xdr:row>
      <xdr:rowOff>104775</xdr:rowOff>
    </xdr:from>
    <xdr:to>
      <xdr:col>36</xdr:col>
      <xdr:colOff>133350</xdr:colOff>
      <xdr:row>85</xdr:row>
      <xdr:rowOff>104775</xdr:rowOff>
    </xdr:to>
    <xdr:sp macro="" textlink="">
      <xdr:nvSpPr>
        <xdr:cNvPr id="5572" name="Line 6">
          <a:extLst>
            <a:ext uri="{FF2B5EF4-FFF2-40B4-BE49-F238E27FC236}">
              <a16:creationId xmlns:a16="http://schemas.microsoft.com/office/drawing/2014/main" id="{A2F46C3D-6A4D-5ECD-8F9D-5AEE74F349D9}"/>
            </a:ext>
          </a:extLst>
        </xdr:cNvPr>
        <xdr:cNvSpPr>
          <a:spLocks noChangeShapeType="1"/>
        </xdr:cNvSpPr>
      </xdr:nvSpPr>
      <xdr:spPr bwMode="auto">
        <a:xfrm>
          <a:off x="16297275" y="17106900"/>
          <a:ext cx="523875" cy="0"/>
        </a:xfrm>
        <a:prstGeom prst="line">
          <a:avLst/>
        </a:prstGeom>
        <a:noFill/>
        <a:ln w="2857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35</xdr:col>
      <xdr:colOff>276225</xdr:colOff>
      <xdr:row>98</xdr:row>
      <xdr:rowOff>104775</xdr:rowOff>
    </xdr:from>
    <xdr:to>
      <xdr:col>36</xdr:col>
      <xdr:colOff>133350</xdr:colOff>
      <xdr:row>98</xdr:row>
      <xdr:rowOff>104775</xdr:rowOff>
    </xdr:to>
    <xdr:sp macro="" textlink="">
      <xdr:nvSpPr>
        <xdr:cNvPr id="5573" name="Line 6">
          <a:extLst>
            <a:ext uri="{FF2B5EF4-FFF2-40B4-BE49-F238E27FC236}">
              <a16:creationId xmlns:a16="http://schemas.microsoft.com/office/drawing/2014/main" id="{336C2BCF-655A-218F-2B98-DE3F64B1714C}"/>
            </a:ext>
          </a:extLst>
        </xdr:cNvPr>
        <xdr:cNvSpPr>
          <a:spLocks noChangeShapeType="1"/>
        </xdr:cNvSpPr>
      </xdr:nvSpPr>
      <xdr:spPr bwMode="auto">
        <a:xfrm>
          <a:off x="16297275" y="19783425"/>
          <a:ext cx="523875" cy="0"/>
        </a:xfrm>
        <a:prstGeom prst="line">
          <a:avLst/>
        </a:prstGeom>
        <a:noFill/>
        <a:ln w="2857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35</xdr:col>
      <xdr:colOff>276225</xdr:colOff>
      <xdr:row>111</xdr:row>
      <xdr:rowOff>104775</xdr:rowOff>
    </xdr:from>
    <xdr:to>
      <xdr:col>36</xdr:col>
      <xdr:colOff>133350</xdr:colOff>
      <xdr:row>111</xdr:row>
      <xdr:rowOff>104775</xdr:rowOff>
    </xdr:to>
    <xdr:sp macro="" textlink="">
      <xdr:nvSpPr>
        <xdr:cNvPr id="5574" name="Line 6">
          <a:extLst>
            <a:ext uri="{FF2B5EF4-FFF2-40B4-BE49-F238E27FC236}">
              <a16:creationId xmlns:a16="http://schemas.microsoft.com/office/drawing/2014/main" id="{CCA5BCE4-2FBC-63D4-6083-3CFE8F79B8CC}"/>
            </a:ext>
          </a:extLst>
        </xdr:cNvPr>
        <xdr:cNvSpPr>
          <a:spLocks noChangeShapeType="1"/>
        </xdr:cNvSpPr>
      </xdr:nvSpPr>
      <xdr:spPr bwMode="auto">
        <a:xfrm>
          <a:off x="16297275" y="22507575"/>
          <a:ext cx="523875" cy="0"/>
        </a:xfrm>
        <a:prstGeom prst="line">
          <a:avLst/>
        </a:prstGeom>
        <a:noFill/>
        <a:ln w="2857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35</xdr:col>
      <xdr:colOff>381000</xdr:colOff>
      <xdr:row>124</xdr:row>
      <xdr:rowOff>104775</xdr:rowOff>
    </xdr:from>
    <xdr:to>
      <xdr:col>37</xdr:col>
      <xdr:colOff>85725</xdr:colOff>
      <xdr:row>124</xdr:row>
      <xdr:rowOff>104775</xdr:rowOff>
    </xdr:to>
    <xdr:sp macro="" textlink="">
      <xdr:nvSpPr>
        <xdr:cNvPr id="5575" name="Line 6">
          <a:extLst>
            <a:ext uri="{FF2B5EF4-FFF2-40B4-BE49-F238E27FC236}">
              <a16:creationId xmlns:a16="http://schemas.microsoft.com/office/drawing/2014/main" id="{E99BADB7-4CAA-BB34-F0E2-D4A9C77DD7DF}"/>
            </a:ext>
          </a:extLst>
        </xdr:cNvPr>
        <xdr:cNvSpPr>
          <a:spLocks noChangeShapeType="1"/>
        </xdr:cNvSpPr>
      </xdr:nvSpPr>
      <xdr:spPr bwMode="auto">
        <a:xfrm>
          <a:off x="16402050" y="25231725"/>
          <a:ext cx="533400" cy="0"/>
        </a:xfrm>
        <a:prstGeom prst="line">
          <a:avLst/>
        </a:prstGeom>
        <a:noFill/>
        <a:ln w="2857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85725</xdr:colOff>
      <xdr:row>7</xdr:row>
      <xdr:rowOff>28575</xdr:rowOff>
    </xdr:from>
    <xdr:to>
      <xdr:col>16</xdr:col>
      <xdr:colOff>9525</xdr:colOff>
      <xdr:row>52</xdr:row>
      <xdr:rowOff>66675</xdr:rowOff>
    </xdr:to>
    <xdr:grpSp>
      <xdr:nvGrpSpPr>
        <xdr:cNvPr id="3397" name="グループ化 48">
          <a:extLst>
            <a:ext uri="{FF2B5EF4-FFF2-40B4-BE49-F238E27FC236}">
              <a16:creationId xmlns:a16="http://schemas.microsoft.com/office/drawing/2014/main" id="{3568A1EE-1E63-5D3C-732C-285192BA9120}"/>
            </a:ext>
          </a:extLst>
        </xdr:cNvPr>
        <xdr:cNvGrpSpPr>
          <a:grpSpLocks/>
        </xdr:cNvGrpSpPr>
      </xdr:nvGrpSpPr>
      <xdr:grpSpPr bwMode="auto">
        <a:xfrm>
          <a:off x="85725" y="1362075"/>
          <a:ext cx="7980829" cy="7041776"/>
          <a:chOff x="85725" y="1371600"/>
          <a:chExt cx="7943850" cy="7086600"/>
        </a:xfrm>
      </xdr:grpSpPr>
      <xdr:sp macro="" textlink="">
        <xdr:nvSpPr>
          <xdr:cNvPr id="3398" name="Line 5">
            <a:extLst>
              <a:ext uri="{FF2B5EF4-FFF2-40B4-BE49-F238E27FC236}">
                <a16:creationId xmlns:a16="http://schemas.microsoft.com/office/drawing/2014/main" id="{3C26B58B-1202-0611-7701-20481DAB57A4}"/>
              </a:ext>
            </a:extLst>
          </xdr:cNvPr>
          <xdr:cNvSpPr>
            <a:spLocks noChangeShapeType="1"/>
          </xdr:cNvSpPr>
        </xdr:nvSpPr>
        <xdr:spPr bwMode="auto">
          <a:xfrm>
            <a:off x="2419350" y="6753225"/>
            <a:ext cx="457200" cy="0"/>
          </a:xfrm>
          <a:prstGeom prst="line">
            <a:avLst/>
          </a:prstGeom>
          <a:noFill/>
          <a:ln w="28575">
            <a:solidFill>
              <a:srgbClr val="000000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399" name="Line 6">
            <a:extLst>
              <a:ext uri="{FF2B5EF4-FFF2-40B4-BE49-F238E27FC236}">
                <a16:creationId xmlns:a16="http://schemas.microsoft.com/office/drawing/2014/main" id="{56FB3093-28E9-0A67-9437-D6BFDE48C573}"/>
              </a:ext>
            </a:extLst>
          </xdr:cNvPr>
          <xdr:cNvSpPr>
            <a:spLocks noChangeShapeType="1"/>
          </xdr:cNvSpPr>
        </xdr:nvSpPr>
        <xdr:spPr bwMode="auto">
          <a:xfrm>
            <a:off x="6191250" y="6762750"/>
            <a:ext cx="523875" cy="0"/>
          </a:xfrm>
          <a:prstGeom prst="line">
            <a:avLst/>
          </a:prstGeom>
          <a:noFill/>
          <a:ln w="28575">
            <a:solidFill>
              <a:srgbClr val="000000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" name="Text Box 62">
            <a:extLst>
              <a:ext uri="{FF2B5EF4-FFF2-40B4-BE49-F238E27FC236}">
                <a16:creationId xmlns:a16="http://schemas.microsoft.com/office/drawing/2014/main" id="{CC7C5615-4887-83DE-DA80-CC6B3EF28786}"/>
              </a:ext>
            </a:extLst>
          </xdr:cNvPr>
          <xdr:cNvSpPr txBox="1">
            <a:spLocks noChangeArrowheads="1"/>
          </xdr:cNvSpPr>
        </xdr:nvSpPr>
        <xdr:spPr bwMode="auto">
          <a:xfrm>
            <a:off x="95250" y="3057525"/>
            <a:ext cx="3171825" cy="219075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18288" rIns="0" bIns="18288" anchor="ctr" upright="1"/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ＪＳゴシック"/>
              </a:rPr>
              <a:t>■　受電点から</a:t>
            </a:r>
            <a:r>
              <a:rPr lang="en-US" altLang="ja-JP" sz="1100" b="0" i="0" u="none" strike="noStrike" baseline="0">
                <a:solidFill>
                  <a:srgbClr val="000000"/>
                </a:solidFill>
                <a:latin typeface="ＪＳゴシック"/>
              </a:rPr>
              <a:t>PCS</a:t>
            </a:r>
            <a:r>
              <a:rPr lang="ja-JP" altLang="en-US" sz="1100" b="0" i="0" u="none" strike="noStrike" baseline="0">
                <a:solidFill>
                  <a:srgbClr val="000000"/>
                </a:solidFill>
                <a:latin typeface="ＪＳゴシック"/>
              </a:rPr>
              <a:t>までの電圧上昇値の計算</a:t>
            </a:r>
          </a:p>
        </xdr:txBody>
      </xdr:sp>
      <xdr:sp macro="" textlink="">
        <xdr:nvSpPr>
          <xdr:cNvPr id="3401" name="Rectangle 63">
            <a:extLst>
              <a:ext uri="{FF2B5EF4-FFF2-40B4-BE49-F238E27FC236}">
                <a16:creationId xmlns:a16="http://schemas.microsoft.com/office/drawing/2014/main" id="{3EE4E2DD-71CA-2AD6-55DD-DB590B369610}"/>
              </a:ext>
            </a:extLst>
          </xdr:cNvPr>
          <xdr:cNvSpPr>
            <a:spLocks noChangeArrowheads="1"/>
          </xdr:cNvSpPr>
        </xdr:nvSpPr>
        <xdr:spPr bwMode="auto">
          <a:xfrm>
            <a:off x="85725" y="1371600"/>
            <a:ext cx="7791450" cy="1628775"/>
          </a:xfrm>
          <a:prstGeom prst="rect">
            <a:avLst/>
          </a:prstGeom>
          <a:noFill/>
          <a:ln w="9525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7" name="Text Box 4">
            <a:extLst>
              <a:ext uri="{FF2B5EF4-FFF2-40B4-BE49-F238E27FC236}">
                <a16:creationId xmlns:a16="http://schemas.microsoft.com/office/drawing/2014/main" id="{336CE0C7-0ADB-A7CE-E0FC-BA96D11998F1}"/>
              </a:ext>
            </a:extLst>
          </xdr:cNvPr>
          <xdr:cNvSpPr txBox="1">
            <a:spLocks noChangeArrowheads="1"/>
          </xdr:cNvSpPr>
        </xdr:nvSpPr>
        <xdr:spPr bwMode="auto">
          <a:xfrm>
            <a:off x="5619750" y="2295525"/>
            <a:ext cx="2371725" cy="8001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ﾊﾟﾜｰｺﾝﾃﾞｨｼｮﾅ（</a:t>
            </a:r>
            <a:r>
              <a:rPr lang="en-US" altLang="ja-JP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PCS</a:t>
            </a:r>
            <a:r>
              <a:rPr lang="ja-JP" altLang="en-US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）</a:t>
            </a:r>
          </a:p>
          <a:p>
            <a:pPr algn="l" rtl="0">
              <a:lnSpc>
                <a:spcPts val="1100"/>
              </a:lnSpc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発電容量：　</a:t>
            </a:r>
            <a:r>
              <a:rPr lang="en-US" altLang="ja-JP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P</a:t>
            </a:r>
            <a:r>
              <a:rPr lang="ja-JP" altLang="en-US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　</a:t>
            </a:r>
            <a:r>
              <a:rPr lang="en-US" altLang="ja-JP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kW</a:t>
            </a:r>
          </a:p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（運転力率は</a:t>
            </a:r>
            <a:r>
              <a:rPr lang="en-US" altLang="ja-JP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1</a:t>
            </a:r>
            <a:r>
              <a:rPr lang="ja-JP" altLang="en-US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として計算）</a:t>
            </a:r>
            <a:endParaRPr lang="en-US" altLang="ja-JP" sz="1000" b="0" i="0" u="none" strike="noStrike" baseline="0">
              <a:solidFill>
                <a:srgbClr val="000000"/>
              </a:solidFill>
              <a:latin typeface="Century" pitchFamily="18" charset="0"/>
              <a:ea typeface="ＭＳ 明朝" pitchFamily="17" charset="-128"/>
            </a:endParaRPr>
          </a:p>
        </xdr:txBody>
      </xdr:sp>
      <xdr:sp macro="" textlink="">
        <xdr:nvSpPr>
          <xdr:cNvPr id="8" name="Text Box 7">
            <a:extLst>
              <a:ext uri="{FF2B5EF4-FFF2-40B4-BE49-F238E27FC236}">
                <a16:creationId xmlns:a16="http://schemas.microsoft.com/office/drawing/2014/main" id="{C4706A1A-0CB6-726F-E408-F3F713AF054B}"/>
              </a:ext>
            </a:extLst>
          </xdr:cNvPr>
          <xdr:cNvSpPr txBox="1">
            <a:spLocks noChangeArrowheads="1"/>
          </xdr:cNvSpPr>
        </xdr:nvSpPr>
        <xdr:spPr bwMode="auto">
          <a:xfrm>
            <a:off x="847725" y="2543175"/>
            <a:ext cx="495300" cy="1905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18288" tIns="18288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電線路</a:t>
            </a:r>
            <a:r>
              <a:rPr lang="en-US" altLang="ja-JP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A</a:t>
            </a:r>
          </a:p>
        </xdr:txBody>
      </xdr:sp>
      <xdr:sp macro="" textlink="">
        <xdr:nvSpPr>
          <xdr:cNvPr id="3404" name="Line 8">
            <a:extLst>
              <a:ext uri="{FF2B5EF4-FFF2-40B4-BE49-F238E27FC236}">
                <a16:creationId xmlns:a16="http://schemas.microsoft.com/office/drawing/2014/main" id="{0C20A528-41B1-A6D1-6839-557AEA8B84D1}"/>
              </a:ext>
            </a:extLst>
          </xdr:cNvPr>
          <xdr:cNvSpPr>
            <a:spLocks noChangeShapeType="1"/>
          </xdr:cNvSpPr>
        </xdr:nvSpPr>
        <xdr:spPr bwMode="auto">
          <a:xfrm>
            <a:off x="609600" y="1924050"/>
            <a:ext cx="1047750" cy="0"/>
          </a:xfrm>
          <a:prstGeom prst="line">
            <a:avLst/>
          </a:prstGeom>
          <a:noFill/>
          <a:ln w="28575">
            <a:solidFill>
              <a:srgbClr val="000000"/>
            </a:solidFill>
            <a:prstDash val="sysDot"/>
            <a:round/>
            <a:headEnd type="oval" w="med" len="med"/>
            <a:tailEnd type="oval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405" name="Rectangle 9">
            <a:extLst>
              <a:ext uri="{FF2B5EF4-FFF2-40B4-BE49-F238E27FC236}">
                <a16:creationId xmlns:a16="http://schemas.microsoft.com/office/drawing/2014/main" id="{92853D1D-FEE0-7B6A-063B-147023AE3FDA}"/>
              </a:ext>
            </a:extLst>
          </xdr:cNvPr>
          <xdr:cNvSpPr>
            <a:spLocks noChangeArrowheads="1"/>
          </xdr:cNvSpPr>
        </xdr:nvSpPr>
        <xdr:spPr bwMode="auto">
          <a:xfrm>
            <a:off x="2743200" y="1676400"/>
            <a:ext cx="704850" cy="476250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3406" name="Line 11">
            <a:extLst>
              <a:ext uri="{FF2B5EF4-FFF2-40B4-BE49-F238E27FC236}">
                <a16:creationId xmlns:a16="http://schemas.microsoft.com/office/drawing/2014/main" id="{EF97A55F-964F-98E4-7A25-B98BFE626801}"/>
              </a:ext>
            </a:extLst>
          </xdr:cNvPr>
          <xdr:cNvSpPr>
            <a:spLocks noChangeShapeType="1"/>
          </xdr:cNvSpPr>
        </xdr:nvSpPr>
        <xdr:spPr bwMode="auto">
          <a:xfrm>
            <a:off x="609600" y="2009775"/>
            <a:ext cx="0" cy="60960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407" name="Line 12">
            <a:extLst>
              <a:ext uri="{FF2B5EF4-FFF2-40B4-BE49-F238E27FC236}">
                <a16:creationId xmlns:a16="http://schemas.microsoft.com/office/drawing/2014/main" id="{C15A7B7C-1CC3-223E-B3F7-72374A04E0BE}"/>
              </a:ext>
            </a:extLst>
          </xdr:cNvPr>
          <xdr:cNvSpPr>
            <a:spLocks noChangeShapeType="1"/>
          </xdr:cNvSpPr>
        </xdr:nvSpPr>
        <xdr:spPr bwMode="auto">
          <a:xfrm>
            <a:off x="2743200" y="2009775"/>
            <a:ext cx="0" cy="60960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408" name="Line 13">
            <a:extLst>
              <a:ext uri="{FF2B5EF4-FFF2-40B4-BE49-F238E27FC236}">
                <a16:creationId xmlns:a16="http://schemas.microsoft.com/office/drawing/2014/main" id="{65C3A5AD-CC83-C3D9-A9BC-00C57B5B7848}"/>
              </a:ext>
            </a:extLst>
          </xdr:cNvPr>
          <xdr:cNvSpPr>
            <a:spLocks noChangeShapeType="1"/>
          </xdr:cNvSpPr>
        </xdr:nvSpPr>
        <xdr:spPr bwMode="auto">
          <a:xfrm>
            <a:off x="3448050" y="2219325"/>
            <a:ext cx="0" cy="40005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409" name="Line 14">
            <a:extLst>
              <a:ext uri="{FF2B5EF4-FFF2-40B4-BE49-F238E27FC236}">
                <a16:creationId xmlns:a16="http://schemas.microsoft.com/office/drawing/2014/main" id="{2687F77F-6743-0ACC-3853-733954394AD4}"/>
              </a:ext>
            </a:extLst>
          </xdr:cNvPr>
          <xdr:cNvSpPr>
            <a:spLocks noChangeShapeType="1"/>
          </xdr:cNvSpPr>
        </xdr:nvSpPr>
        <xdr:spPr bwMode="auto">
          <a:xfrm>
            <a:off x="5467350" y="2219325"/>
            <a:ext cx="0" cy="40005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" name="Text Box 15">
            <a:extLst>
              <a:ext uri="{FF2B5EF4-FFF2-40B4-BE49-F238E27FC236}">
                <a16:creationId xmlns:a16="http://schemas.microsoft.com/office/drawing/2014/main" id="{8850BFBB-A390-9913-8797-0FC5CD8D1B8F}"/>
              </a:ext>
            </a:extLst>
          </xdr:cNvPr>
          <xdr:cNvSpPr txBox="1">
            <a:spLocks noChangeArrowheads="1"/>
          </xdr:cNvSpPr>
        </xdr:nvSpPr>
        <xdr:spPr bwMode="auto">
          <a:xfrm>
            <a:off x="2819400" y="1828800"/>
            <a:ext cx="409575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18288" tIns="18288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明朝" pitchFamily="17" charset="-128"/>
                <a:ea typeface="ＭＳ 明朝" pitchFamily="17" charset="-128"/>
              </a:rPr>
              <a:t>分電盤</a:t>
            </a:r>
          </a:p>
        </xdr:txBody>
      </xdr:sp>
      <xdr:sp macro="" textlink="">
        <xdr:nvSpPr>
          <xdr:cNvPr id="16" name="Text Box 17">
            <a:extLst>
              <a:ext uri="{FF2B5EF4-FFF2-40B4-BE49-F238E27FC236}">
                <a16:creationId xmlns:a16="http://schemas.microsoft.com/office/drawing/2014/main" id="{CF1014A9-B67B-8A45-D8B1-C75699AEE504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0050" y="1657350"/>
            <a:ext cx="390525" cy="1905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18288" tIns="18288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明朝" pitchFamily="17" charset="-128"/>
                <a:ea typeface="ＭＳ 明朝" pitchFamily="17" charset="-128"/>
              </a:rPr>
              <a:t>受電点</a:t>
            </a:r>
          </a:p>
        </xdr:txBody>
      </xdr:sp>
      <xdr:sp macro="" textlink="">
        <xdr:nvSpPr>
          <xdr:cNvPr id="3412" name="Line 18">
            <a:extLst>
              <a:ext uri="{FF2B5EF4-FFF2-40B4-BE49-F238E27FC236}">
                <a16:creationId xmlns:a16="http://schemas.microsoft.com/office/drawing/2014/main" id="{B9939C1A-E48A-1C6E-350C-856F23F79A18}"/>
              </a:ext>
            </a:extLst>
          </xdr:cNvPr>
          <xdr:cNvSpPr>
            <a:spLocks noChangeShapeType="1"/>
          </xdr:cNvSpPr>
        </xdr:nvSpPr>
        <xdr:spPr bwMode="auto">
          <a:xfrm>
            <a:off x="609600" y="2466975"/>
            <a:ext cx="104775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 type="triangle" w="med" len="med"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8" name="Text Box 19">
            <a:extLst>
              <a:ext uri="{FF2B5EF4-FFF2-40B4-BE49-F238E27FC236}">
                <a16:creationId xmlns:a16="http://schemas.microsoft.com/office/drawing/2014/main" id="{6ACEE559-2754-3B2B-A1EE-96FF60A32452}"/>
              </a:ext>
            </a:extLst>
          </xdr:cNvPr>
          <xdr:cNvSpPr txBox="1">
            <a:spLocks noChangeArrowheads="1"/>
          </xdr:cNvSpPr>
        </xdr:nvSpPr>
        <xdr:spPr bwMode="auto">
          <a:xfrm>
            <a:off x="1743075" y="2543175"/>
            <a:ext cx="771525" cy="1905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18288" tIns="18288" rIns="18288" bIns="0" anchor="t" upright="1">
            <a:noAutofit/>
          </a:bodyPr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（電線路</a:t>
            </a:r>
            <a:r>
              <a:rPr lang="en-US" altLang="ja-JP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B</a:t>
            </a:r>
            <a:r>
              <a:rPr lang="ja-JP" altLang="en-US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）</a:t>
            </a:r>
          </a:p>
        </xdr:txBody>
      </xdr:sp>
      <xdr:sp macro="" textlink="">
        <xdr:nvSpPr>
          <xdr:cNvPr id="19" name="Text Box 20">
            <a:extLst>
              <a:ext uri="{FF2B5EF4-FFF2-40B4-BE49-F238E27FC236}">
                <a16:creationId xmlns:a16="http://schemas.microsoft.com/office/drawing/2014/main" id="{5B9AD4EA-97A9-F386-F8C5-A4460FBE6DF0}"/>
              </a:ext>
            </a:extLst>
          </xdr:cNvPr>
          <xdr:cNvSpPr txBox="1">
            <a:spLocks noChangeArrowheads="1"/>
          </xdr:cNvSpPr>
        </xdr:nvSpPr>
        <xdr:spPr bwMode="auto">
          <a:xfrm>
            <a:off x="3771900" y="2495550"/>
            <a:ext cx="504825" cy="1905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18288" tIns="18288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電線路</a:t>
            </a:r>
            <a:r>
              <a:rPr lang="en-US" altLang="ja-JP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C</a:t>
            </a:r>
          </a:p>
        </xdr:txBody>
      </xdr:sp>
      <xdr:sp macro="" textlink="">
        <xdr:nvSpPr>
          <xdr:cNvPr id="3415" name="Line 21">
            <a:extLst>
              <a:ext uri="{FF2B5EF4-FFF2-40B4-BE49-F238E27FC236}">
                <a16:creationId xmlns:a16="http://schemas.microsoft.com/office/drawing/2014/main" id="{2957EF9A-73EB-2472-AB1E-B002D0367992}"/>
              </a:ext>
            </a:extLst>
          </xdr:cNvPr>
          <xdr:cNvSpPr>
            <a:spLocks noChangeShapeType="1"/>
          </xdr:cNvSpPr>
        </xdr:nvSpPr>
        <xdr:spPr bwMode="auto">
          <a:xfrm>
            <a:off x="3457575" y="2457450"/>
            <a:ext cx="106680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 type="triangle" w="med" len="med"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416" name="Line 22">
            <a:extLst>
              <a:ext uri="{FF2B5EF4-FFF2-40B4-BE49-F238E27FC236}">
                <a16:creationId xmlns:a16="http://schemas.microsoft.com/office/drawing/2014/main" id="{EC450AAF-446C-89E0-B5AE-29CFE95E52F8}"/>
              </a:ext>
            </a:extLst>
          </xdr:cNvPr>
          <xdr:cNvSpPr>
            <a:spLocks noChangeShapeType="1"/>
          </xdr:cNvSpPr>
        </xdr:nvSpPr>
        <xdr:spPr bwMode="auto">
          <a:xfrm>
            <a:off x="1704975" y="1924050"/>
            <a:ext cx="1038225" cy="0"/>
          </a:xfrm>
          <a:prstGeom prst="line">
            <a:avLst/>
          </a:prstGeom>
          <a:noFill/>
          <a:ln w="28575">
            <a:solidFill>
              <a:srgbClr val="000000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417" name="Line 24">
            <a:extLst>
              <a:ext uri="{FF2B5EF4-FFF2-40B4-BE49-F238E27FC236}">
                <a16:creationId xmlns:a16="http://schemas.microsoft.com/office/drawing/2014/main" id="{0A237F72-FF7F-4FD7-9158-2AD6C95FD407}"/>
              </a:ext>
            </a:extLst>
          </xdr:cNvPr>
          <xdr:cNvSpPr>
            <a:spLocks noChangeShapeType="1"/>
          </xdr:cNvSpPr>
        </xdr:nvSpPr>
        <xdr:spPr bwMode="auto">
          <a:xfrm>
            <a:off x="1676400" y="2009775"/>
            <a:ext cx="0" cy="60960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418" name="Line 25">
            <a:extLst>
              <a:ext uri="{FF2B5EF4-FFF2-40B4-BE49-F238E27FC236}">
                <a16:creationId xmlns:a16="http://schemas.microsoft.com/office/drawing/2014/main" id="{FF35C20A-A959-6EE1-7AB8-E38001CBAA5C}"/>
              </a:ext>
            </a:extLst>
          </xdr:cNvPr>
          <xdr:cNvSpPr>
            <a:spLocks noChangeShapeType="1"/>
          </xdr:cNvSpPr>
        </xdr:nvSpPr>
        <xdr:spPr bwMode="auto">
          <a:xfrm>
            <a:off x="1676400" y="2466975"/>
            <a:ext cx="107632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 type="triangle" w="med" len="med"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4" name="Text Box 26">
            <a:extLst>
              <a:ext uri="{FF2B5EF4-FFF2-40B4-BE49-F238E27FC236}">
                <a16:creationId xmlns:a16="http://schemas.microsoft.com/office/drawing/2014/main" id="{7AD0538A-964F-BAAA-9E18-C267B34F8D2F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0050" y="2771775"/>
            <a:ext cx="4248150" cy="1905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注</a:t>
            </a:r>
            <a:r>
              <a:rPr lang="en-US" altLang="ja-JP" sz="8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1</a:t>
            </a:r>
            <a:r>
              <a:rPr lang="ja-JP" altLang="en-US" sz="8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　電線路</a:t>
            </a:r>
            <a:r>
              <a:rPr lang="en-US" altLang="ja-JP" sz="8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B</a:t>
            </a:r>
            <a:r>
              <a:rPr lang="ja-JP" altLang="en-US" sz="8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、電線路Ｄについては、直列に接続される電線路が無ければ計算不要</a:t>
            </a:r>
          </a:p>
        </xdr:txBody>
      </xdr:sp>
      <xdr:sp macro="" textlink="">
        <xdr:nvSpPr>
          <xdr:cNvPr id="3420" name="Line 28">
            <a:extLst>
              <a:ext uri="{FF2B5EF4-FFF2-40B4-BE49-F238E27FC236}">
                <a16:creationId xmlns:a16="http://schemas.microsoft.com/office/drawing/2014/main" id="{B40A155A-C46B-2A16-CD5B-F9418DB3DE07}"/>
              </a:ext>
            </a:extLst>
          </xdr:cNvPr>
          <xdr:cNvSpPr>
            <a:spLocks noChangeShapeType="1"/>
          </xdr:cNvSpPr>
        </xdr:nvSpPr>
        <xdr:spPr bwMode="auto">
          <a:xfrm>
            <a:off x="4543425" y="1790700"/>
            <a:ext cx="0" cy="828675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421" name="Line 29">
            <a:extLst>
              <a:ext uri="{FF2B5EF4-FFF2-40B4-BE49-F238E27FC236}">
                <a16:creationId xmlns:a16="http://schemas.microsoft.com/office/drawing/2014/main" id="{4716D7EB-8C9B-4931-E864-BC51F2424ED6}"/>
              </a:ext>
            </a:extLst>
          </xdr:cNvPr>
          <xdr:cNvSpPr>
            <a:spLocks noChangeShapeType="1"/>
          </xdr:cNvSpPr>
        </xdr:nvSpPr>
        <xdr:spPr bwMode="auto">
          <a:xfrm>
            <a:off x="4543425" y="2457450"/>
            <a:ext cx="92392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 type="triangle" w="med" len="med"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7" name="Text Box 30">
            <a:extLst>
              <a:ext uri="{FF2B5EF4-FFF2-40B4-BE49-F238E27FC236}">
                <a16:creationId xmlns:a16="http://schemas.microsoft.com/office/drawing/2014/main" id="{C319691B-09E3-CDF8-6C32-01250AD3B86C}"/>
              </a:ext>
            </a:extLst>
          </xdr:cNvPr>
          <xdr:cNvSpPr txBox="1">
            <a:spLocks noChangeArrowheads="1"/>
          </xdr:cNvSpPr>
        </xdr:nvSpPr>
        <xdr:spPr bwMode="auto">
          <a:xfrm>
            <a:off x="4591050" y="2495550"/>
            <a:ext cx="781050" cy="1905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18288" tIns="18288" rIns="18288" bIns="0" anchor="t" upright="1">
            <a:noAutofit/>
          </a:bodyPr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（電線路</a:t>
            </a:r>
            <a:r>
              <a:rPr lang="en-US" altLang="ja-JP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D</a:t>
            </a:r>
            <a:r>
              <a:rPr lang="ja-JP" altLang="en-US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）</a:t>
            </a:r>
          </a:p>
        </xdr:txBody>
      </xdr:sp>
      <xdr:sp macro="" textlink="">
        <xdr:nvSpPr>
          <xdr:cNvPr id="3423" name="Line 32">
            <a:extLst>
              <a:ext uri="{FF2B5EF4-FFF2-40B4-BE49-F238E27FC236}">
                <a16:creationId xmlns:a16="http://schemas.microsoft.com/office/drawing/2014/main" id="{CD75B879-3BF4-9E7F-0F14-64E2EA65703E}"/>
              </a:ext>
            </a:extLst>
          </xdr:cNvPr>
          <xdr:cNvSpPr>
            <a:spLocks noChangeShapeType="1"/>
          </xdr:cNvSpPr>
        </xdr:nvSpPr>
        <xdr:spPr bwMode="auto">
          <a:xfrm>
            <a:off x="3448050" y="1924050"/>
            <a:ext cx="1095375" cy="0"/>
          </a:xfrm>
          <a:prstGeom prst="line">
            <a:avLst/>
          </a:prstGeom>
          <a:noFill/>
          <a:ln w="28575">
            <a:solidFill>
              <a:srgbClr val="000000"/>
            </a:solidFill>
            <a:prstDash val="dash"/>
            <a:round/>
            <a:headEnd/>
            <a:tailEnd type="oval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9" name="Text Box 33">
            <a:extLst>
              <a:ext uri="{FF2B5EF4-FFF2-40B4-BE49-F238E27FC236}">
                <a16:creationId xmlns:a16="http://schemas.microsoft.com/office/drawing/2014/main" id="{0562558E-D6FF-79CC-FBA8-AC80DAC87999}"/>
              </a:ext>
            </a:extLst>
          </xdr:cNvPr>
          <xdr:cNvSpPr txBox="1">
            <a:spLocks noChangeArrowheads="1"/>
          </xdr:cNvSpPr>
        </xdr:nvSpPr>
        <xdr:spPr bwMode="auto">
          <a:xfrm>
            <a:off x="5486400" y="1695450"/>
            <a:ext cx="276225" cy="17145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18288" tIns="18288" rIns="0" bIns="0" anchor="t" upright="1">
            <a:noAutofit/>
          </a:bodyPr>
          <a:lstStyle/>
          <a:p>
            <a:pPr algn="l" rtl="0">
              <a:defRPr sz="1000"/>
            </a:pPr>
            <a:r>
              <a:rPr lang="en-US" altLang="ja-JP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PCS</a:t>
            </a:r>
          </a:p>
        </xdr:txBody>
      </xdr:sp>
      <xdr:sp macro="" textlink="">
        <xdr:nvSpPr>
          <xdr:cNvPr id="3425" name="Line 34">
            <a:extLst>
              <a:ext uri="{FF2B5EF4-FFF2-40B4-BE49-F238E27FC236}">
                <a16:creationId xmlns:a16="http://schemas.microsoft.com/office/drawing/2014/main" id="{0CFB6A92-6433-EA03-5CB6-AE12DD8EB706}"/>
              </a:ext>
            </a:extLst>
          </xdr:cNvPr>
          <xdr:cNvSpPr>
            <a:spLocks noChangeShapeType="1"/>
          </xdr:cNvSpPr>
        </xdr:nvSpPr>
        <xdr:spPr bwMode="auto">
          <a:xfrm>
            <a:off x="4591050" y="1924050"/>
            <a:ext cx="923925" cy="0"/>
          </a:xfrm>
          <a:prstGeom prst="line">
            <a:avLst/>
          </a:prstGeom>
          <a:noFill/>
          <a:ln w="28575">
            <a:solidFill>
              <a:srgbClr val="000000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426" name="Rectangle 35">
            <a:extLst>
              <a:ext uri="{FF2B5EF4-FFF2-40B4-BE49-F238E27FC236}">
                <a16:creationId xmlns:a16="http://schemas.microsoft.com/office/drawing/2014/main" id="{F0411176-0803-DC91-696E-038D23BE0DD0}"/>
              </a:ext>
            </a:extLst>
          </xdr:cNvPr>
          <xdr:cNvSpPr>
            <a:spLocks noChangeArrowheads="1"/>
          </xdr:cNvSpPr>
        </xdr:nvSpPr>
        <xdr:spPr bwMode="auto">
          <a:xfrm>
            <a:off x="5467350" y="1866900"/>
            <a:ext cx="333375" cy="95250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3427" name="Rectangle 36">
            <a:extLst>
              <a:ext uri="{FF2B5EF4-FFF2-40B4-BE49-F238E27FC236}">
                <a16:creationId xmlns:a16="http://schemas.microsoft.com/office/drawing/2014/main" id="{B0755BDE-14C7-65EA-FF83-6FF01E74E9CB}"/>
              </a:ext>
            </a:extLst>
          </xdr:cNvPr>
          <xdr:cNvSpPr>
            <a:spLocks noChangeArrowheads="1"/>
          </xdr:cNvSpPr>
        </xdr:nvSpPr>
        <xdr:spPr bwMode="auto">
          <a:xfrm>
            <a:off x="5429250" y="1495425"/>
            <a:ext cx="1400175" cy="733425"/>
          </a:xfrm>
          <a:prstGeom prst="rect">
            <a:avLst/>
          </a:prstGeom>
          <a:noFill/>
          <a:ln w="9525">
            <a:solidFill>
              <a:srgbClr val="000000"/>
            </a:solidFill>
            <a:prstDash val="dash"/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grpSp>
        <xdr:nvGrpSpPr>
          <xdr:cNvPr id="3428" name="Group 38">
            <a:extLst>
              <a:ext uri="{FF2B5EF4-FFF2-40B4-BE49-F238E27FC236}">
                <a16:creationId xmlns:a16="http://schemas.microsoft.com/office/drawing/2014/main" id="{0073522E-6275-1B4A-E69E-4182539961FA}"/>
              </a:ext>
            </a:extLst>
          </xdr:cNvPr>
          <xdr:cNvGrpSpPr>
            <a:grpSpLocks/>
          </xdr:cNvGrpSpPr>
        </xdr:nvGrpSpPr>
        <xdr:grpSpPr bwMode="auto">
          <a:xfrm flipH="1">
            <a:off x="6057900" y="1876425"/>
            <a:ext cx="752475" cy="104775"/>
            <a:chOff x="691" y="224"/>
            <a:chExt cx="58" cy="19"/>
          </a:xfrm>
        </xdr:grpSpPr>
        <xdr:sp macro="" textlink="">
          <xdr:nvSpPr>
            <xdr:cNvPr id="3439" name="Freeform 39">
              <a:extLst>
                <a:ext uri="{FF2B5EF4-FFF2-40B4-BE49-F238E27FC236}">
                  <a16:creationId xmlns:a16="http://schemas.microsoft.com/office/drawing/2014/main" id="{838B4EB8-9B62-F00A-6A8D-FD8F7EEDAA17}"/>
                </a:ext>
              </a:extLst>
            </xdr:cNvPr>
            <xdr:cNvSpPr>
              <a:spLocks/>
            </xdr:cNvSpPr>
          </xdr:nvSpPr>
          <xdr:spPr bwMode="auto">
            <a:xfrm>
              <a:off x="691" y="224"/>
              <a:ext cx="28" cy="10"/>
            </a:xfrm>
            <a:custGeom>
              <a:avLst/>
              <a:gdLst>
                <a:gd name="T0" fmla="*/ 0 w 922"/>
                <a:gd name="T1" fmla="*/ 0 h 586"/>
                <a:gd name="T2" fmla="*/ 0 w 922"/>
                <a:gd name="T3" fmla="*/ 0 h 586"/>
                <a:gd name="T4" fmla="*/ 0 w 922"/>
                <a:gd name="T5" fmla="*/ 0 h 586"/>
                <a:gd name="T6" fmla="*/ 0 w 922"/>
                <a:gd name="T7" fmla="*/ 0 h 586"/>
                <a:gd name="T8" fmla="*/ 0 w 922"/>
                <a:gd name="T9" fmla="*/ 0 h 586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  <a:gd name="T15" fmla="*/ 0 w 922"/>
                <a:gd name="T16" fmla="*/ 0 h 586"/>
                <a:gd name="T17" fmla="*/ 922 w 922"/>
                <a:gd name="T18" fmla="*/ 586 h 58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T15" t="T16" r="T17" b="T18"/>
              <a:pathLst>
                <a:path w="922" h="586">
                  <a:moveTo>
                    <a:pt x="0" y="0"/>
                  </a:moveTo>
                  <a:lnTo>
                    <a:pt x="461" y="0"/>
                  </a:lnTo>
                  <a:lnTo>
                    <a:pt x="922" y="586"/>
                  </a:lnTo>
                  <a:lnTo>
                    <a:pt x="461" y="586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3440" name="Freeform 40">
              <a:extLst>
                <a:ext uri="{FF2B5EF4-FFF2-40B4-BE49-F238E27FC236}">
                  <a16:creationId xmlns:a16="http://schemas.microsoft.com/office/drawing/2014/main" id="{9EA9AD5E-FC92-8471-DABB-94CD280E7AD0}"/>
                </a:ext>
              </a:extLst>
            </xdr:cNvPr>
            <xdr:cNvSpPr>
              <a:spLocks/>
            </xdr:cNvSpPr>
          </xdr:nvSpPr>
          <xdr:spPr bwMode="auto">
            <a:xfrm>
              <a:off x="706" y="224"/>
              <a:ext cx="28" cy="10"/>
            </a:xfrm>
            <a:custGeom>
              <a:avLst/>
              <a:gdLst>
                <a:gd name="T0" fmla="*/ 0 w 923"/>
                <a:gd name="T1" fmla="*/ 0 h 586"/>
                <a:gd name="T2" fmla="*/ 0 w 923"/>
                <a:gd name="T3" fmla="*/ 0 h 586"/>
                <a:gd name="T4" fmla="*/ 0 w 923"/>
                <a:gd name="T5" fmla="*/ 0 h 586"/>
                <a:gd name="T6" fmla="*/ 0 w 923"/>
                <a:gd name="T7" fmla="*/ 0 h 586"/>
                <a:gd name="T8" fmla="*/ 0 w 923"/>
                <a:gd name="T9" fmla="*/ 0 h 586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  <a:gd name="T15" fmla="*/ 0 w 923"/>
                <a:gd name="T16" fmla="*/ 0 h 586"/>
                <a:gd name="T17" fmla="*/ 923 w 923"/>
                <a:gd name="T18" fmla="*/ 586 h 58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T15" t="T16" r="T17" b="T18"/>
              <a:pathLst>
                <a:path w="923" h="586">
                  <a:moveTo>
                    <a:pt x="0" y="0"/>
                  </a:moveTo>
                  <a:lnTo>
                    <a:pt x="461" y="0"/>
                  </a:lnTo>
                  <a:lnTo>
                    <a:pt x="923" y="586"/>
                  </a:lnTo>
                  <a:lnTo>
                    <a:pt x="461" y="586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3441" name="Freeform 41">
              <a:extLst>
                <a:ext uri="{FF2B5EF4-FFF2-40B4-BE49-F238E27FC236}">
                  <a16:creationId xmlns:a16="http://schemas.microsoft.com/office/drawing/2014/main" id="{96A2BF55-E7F7-08CE-2EDE-88E2AD7855E2}"/>
                </a:ext>
              </a:extLst>
            </xdr:cNvPr>
            <xdr:cNvSpPr>
              <a:spLocks/>
            </xdr:cNvSpPr>
          </xdr:nvSpPr>
          <xdr:spPr bwMode="auto">
            <a:xfrm>
              <a:off x="706" y="234"/>
              <a:ext cx="28" cy="9"/>
            </a:xfrm>
            <a:custGeom>
              <a:avLst/>
              <a:gdLst>
                <a:gd name="T0" fmla="*/ 0 w 923"/>
                <a:gd name="T1" fmla="*/ 0 h 586"/>
                <a:gd name="T2" fmla="*/ 0 w 923"/>
                <a:gd name="T3" fmla="*/ 0 h 586"/>
                <a:gd name="T4" fmla="*/ 0 w 923"/>
                <a:gd name="T5" fmla="*/ 0 h 586"/>
                <a:gd name="T6" fmla="*/ 0 w 923"/>
                <a:gd name="T7" fmla="*/ 0 h 586"/>
                <a:gd name="T8" fmla="*/ 0 w 923"/>
                <a:gd name="T9" fmla="*/ 0 h 586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  <a:gd name="T15" fmla="*/ 0 w 923"/>
                <a:gd name="T16" fmla="*/ 0 h 586"/>
                <a:gd name="T17" fmla="*/ 923 w 923"/>
                <a:gd name="T18" fmla="*/ 586 h 58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T15" t="T16" r="T17" b="T18"/>
              <a:pathLst>
                <a:path w="923" h="586">
                  <a:moveTo>
                    <a:pt x="0" y="0"/>
                  </a:moveTo>
                  <a:lnTo>
                    <a:pt x="461" y="0"/>
                  </a:lnTo>
                  <a:lnTo>
                    <a:pt x="923" y="586"/>
                  </a:lnTo>
                  <a:lnTo>
                    <a:pt x="461" y="586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3442" name="Freeform 42">
              <a:extLst>
                <a:ext uri="{FF2B5EF4-FFF2-40B4-BE49-F238E27FC236}">
                  <a16:creationId xmlns:a16="http://schemas.microsoft.com/office/drawing/2014/main" id="{93AAFE90-9DD5-3A64-2269-4D00F8BDA712}"/>
                </a:ext>
              </a:extLst>
            </xdr:cNvPr>
            <xdr:cNvSpPr>
              <a:spLocks/>
            </xdr:cNvSpPr>
          </xdr:nvSpPr>
          <xdr:spPr bwMode="auto">
            <a:xfrm>
              <a:off x="719" y="234"/>
              <a:ext cx="30" cy="9"/>
            </a:xfrm>
            <a:custGeom>
              <a:avLst/>
              <a:gdLst>
                <a:gd name="T0" fmla="*/ 0 w 923"/>
                <a:gd name="T1" fmla="*/ 0 h 586"/>
                <a:gd name="T2" fmla="*/ 0 w 923"/>
                <a:gd name="T3" fmla="*/ 0 h 586"/>
                <a:gd name="T4" fmla="*/ 0 w 923"/>
                <a:gd name="T5" fmla="*/ 0 h 586"/>
                <a:gd name="T6" fmla="*/ 0 w 923"/>
                <a:gd name="T7" fmla="*/ 0 h 586"/>
                <a:gd name="T8" fmla="*/ 0 w 923"/>
                <a:gd name="T9" fmla="*/ 0 h 586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  <a:gd name="T15" fmla="*/ 0 w 923"/>
                <a:gd name="T16" fmla="*/ 0 h 586"/>
                <a:gd name="T17" fmla="*/ 923 w 923"/>
                <a:gd name="T18" fmla="*/ 586 h 58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T15" t="T16" r="T17" b="T18"/>
              <a:pathLst>
                <a:path w="923" h="586">
                  <a:moveTo>
                    <a:pt x="0" y="0"/>
                  </a:moveTo>
                  <a:lnTo>
                    <a:pt x="462" y="0"/>
                  </a:lnTo>
                  <a:lnTo>
                    <a:pt x="923" y="586"/>
                  </a:lnTo>
                  <a:lnTo>
                    <a:pt x="462" y="586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sp macro="" textlink="">
        <xdr:nvSpPr>
          <xdr:cNvPr id="3429" name="Line 48">
            <a:extLst>
              <a:ext uri="{FF2B5EF4-FFF2-40B4-BE49-F238E27FC236}">
                <a16:creationId xmlns:a16="http://schemas.microsoft.com/office/drawing/2014/main" id="{21993B77-8D3E-E5FD-2C81-416495CBB9C9}"/>
              </a:ext>
            </a:extLst>
          </xdr:cNvPr>
          <xdr:cNvSpPr>
            <a:spLocks noChangeShapeType="1"/>
          </xdr:cNvSpPr>
        </xdr:nvSpPr>
        <xdr:spPr bwMode="auto">
          <a:xfrm>
            <a:off x="5810250" y="1924050"/>
            <a:ext cx="56197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5" name="Text Box 50">
            <a:extLst>
              <a:ext uri="{FF2B5EF4-FFF2-40B4-BE49-F238E27FC236}">
                <a16:creationId xmlns:a16="http://schemas.microsoft.com/office/drawing/2014/main" id="{F260A285-8B51-9CE1-8953-AB0FF833E91F}"/>
              </a:ext>
            </a:extLst>
          </xdr:cNvPr>
          <xdr:cNvSpPr txBox="1">
            <a:spLocks noChangeArrowheads="1"/>
          </xdr:cNvSpPr>
        </xdr:nvSpPr>
        <xdr:spPr bwMode="auto">
          <a:xfrm>
            <a:off x="6400800" y="1704975"/>
            <a:ext cx="200025" cy="17145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18288" tIns="18288" rIns="0" bIns="0" anchor="t" upright="1">
            <a:noAutofit/>
          </a:bodyPr>
          <a:lstStyle/>
          <a:p>
            <a:pPr algn="l" rtl="0">
              <a:defRPr sz="1000"/>
            </a:pPr>
            <a:r>
              <a:rPr lang="en-US" altLang="ja-JP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PV</a:t>
            </a:r>
          </a:p>
        </xdr:txBody>
      </xdr:sp>
      <xdr:sp macro="" textlink="">
        <xdr:nvSpPr>
          <xdr:cNvPr id="3431" name="Line 52">
            <a:extLst>
              <a:ext uri="{FF2B5EF4-FFF2-40B4-BE49-F238E27FC236}">
                <a16:creationId xmlns:a16="http://schemas.microsoft.com/office/drawing/2014/main" id="{E105D659-F11B-C517-C37C-C68EC944AD7C}"/>
              </a:ext>
            </a:extLst>
          </xdr:cNvPr>
          <xdr:cNvSpPr>
            <a:spLocks noChangeShapeType="1"/>
          </xdr:cNvSpPr>
        </xdr:nvSpPr>
        <xdr:spPr bwMode="auto">
          <a:xfrm>
            <a:off x="619125" y="2371725"/>
            <a:ext cx="212407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 type="triangle" w="med" len="med"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7" name="Text Box 53">
            <a:extLst>
              <a:ext uri="{FF2B5EF4-FFF2-40B4-BE49-F238E27FC236}">
                <a16:creationId xmlns:a16="http://schemas.microsoft.com/office/drawing/2014/main" id="{96CB97C3-C1D5-02B3-3067-C54BF3379263}"/>
              </a:ext>
            </a:extLst>
          </xdr:cNvPr>
          <xdr:cNvSpPr txBox="1">
            <a:spLocks noChangeArrowheads="1"/>
          </xdr:cNvSpPr>
        </xdr:nvSpPr>
        <xdr:spPr bwMode="auto">
          <a:xfrm>
            <a:off x="971550" y="2143125"/>
            <a:ext cx="1476375" cy="190500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wrap="none" lIns="18288" tIns="18288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引込口配線の抵抗値： </a:t>
            </a:r>
            <a:r>
              <a:rPr lang="en-US" altLang="ja-JP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R</a:t>
            </a:r>
            <a:r>
              <a:rPr lang="en-US" altLang="ja-JP" sz="1000" b="0" i="0" u="none" strike="noStrike" baseline="-2500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a</a:t>
            </a:r>
          </a:p>
        </xdr:txBody>
      </xdr:sp>
      <xdr:sp macro="" textlink="">
        <xdr:nvSpPr>
          <xdr:cNvPr id="38" name="Text Box 54">
            <a:extLst>
              <a:ext uri="{FF2B5EF4-FFF2-40B4-BE49-F238E27FC236}">
                <a16:creationId xmlns:a16="http://schemas.microsoft.com/office/drawing/2014/main" id="{8716F257-0313-F340-6E48-6CD4DF9199D7}"/>
              </a:ext>
            </a:extLst>
          </xdr:cNvPr>
          <xdr:cNvSpPr txBox="1">
            <a:spLocks noChangeArrowheads="1"/>
          </xdr:cNvSpPr>
        </xdr:nvSpPr>
        <xdr:spPr bwMode="auto">
          <a:xfrm>
            <a:off x="3895725" y="2181225"/>
            <a:ext cx="1343025" cy="180975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wrap="none" lIns="18288" tIns="18288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屋内配線の抵抗値： </a:t>
            </a:r>
            <a:r>
              <a:rPr lang="en-US" altLang="ja-JP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R</a:t>
            </a:r>
            <a:r>
              <a:rPr lang="en-US" altLang="ja-JP" sz="1000" b="0" i="0" u="none" strike="noStrike" baseline="-2500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b</a:t>
            </a:r>
          </a:p>
        </xdr:txBody>
      </xdr:sp>
      <xdr:sp macro="" textlink="">
        <xdr:nvSpPr>
          <xdr:cNvPr id="3434" name="Line 55">
            <a:extLst>
              <a:ext uri="{FF2B5EF4-FFF2-40B4-BE49-F238E27FC236}">
                <a16:creationId xmlns:a16="http://schemas.microsoft.com/office/drawing/2014/main" id="{94311EAC-38C7-B1D5-532E-5CBF5EB780CB}"/>
              </a:ext>
            </a:extLst>
          </xdr:cNvPr>
          <xdr:cNvSpPr>
            <a:spLocks noChangeShapeType="1"/>
          </xdr:cNvSpPr>
        </xdr:nvSpPr>
        <xdr:spPr bwMode="auto">
          <a:xfrm>
            <a:off x="3448050" y="2362200"/>
            <a:ext cx="203835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 type="triangle" w="med" len="med"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0" name="Text Box 67">
            <a:extLst>
              <a:ext uri="{FF2B5EF4-FFF2-40B4-BE49-F238E27FC236}">
                <a16:creationId xmlns:a16="http://schemas.microsoft.com/office/drawing/2014/main" id="{593E6710-80D2-F03E-F561-E6F21A6579AB}"/>
              </a:ext>
            </a:extLst>
          </xdr:cNvPr>
          <xdr:cNvSpPr txBox="1">
            <a:spLocks noChangeArrowheads="1"/>
          </xdr:cNvSpPr>
        </xdr:nvSpPr>
        <xdr:spPr bwMode="auto">
          <a:xfrm>
            <a:off x="5267325" y="2476500"/>
            <a:ext cx="238125" cy="1619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注</a:t>
            </a:r>
            <a:r>
              <a:rPr lang="en-US" altLang="ja-JP" sz="8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1</a:t>
            </a:r>
          </a:p>
        </xdr:txBody>
      </xdr:sp>
      <xdr:sp macro="" textlink="">
        <xdr:nvSpPr>
          <xdr:cNvPr id="41" name="Text Box 68">
            <a:extLst>
              <a:ext uri="{FF2B5EF4-FFF2-40B4-BE49-F238E27FC236}">
                <a16:creationId xmlns:a16="http://schemas.microsoft.com/office/drawing/2014/main" id="{02A547D9-A913-C12E-5577-166D855FE6B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390775" y="2514600"/>
            <a:ext cx="238125" cy="1619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注</a:t>
            </a:r>
            <a:r>
              <a:rPr lang="en-US" altLang="ja-JP" sz="8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1</a:t>
            </a:r>
          </a:p>
        </xdr:txBody>
      </xdr:sp>
      <xdr:sp macro="" textlink="">
        <xdr:nvSpPr>
          <xdr:cNvPr id="42" name="正方形/長方形 41">
            <a:extLst>
              <a:ext uri="{FF2B5EF4-FFF2-40B4-BE49-F238E27FC236}">
                <a16:creationId xmlns:a16="http://schemas.microsoft.com/office/drawing/2014/main" id="{6B1AC1C0-C72C-DC7F-03A9-A255AA16C7D5}"/>
              </a:ext>
            </a:extLst>
          </xdr:cNvPr>
          <xdr:cNvSpPr/>
        </xdr:nvSpPr>
        <xdr:spPr>
          <a:xfrm>
            <a:off x="400050" y="6934200"/>
            <a:ext cx="3590925" cy="1524000"/>
          </a:xfrm>
          <a:prstGeom prst="rect">
            <a:avLst/>
          </a:prstGeom>
          <a:noFill/>
          <a:ln w="952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endParaRPr lang="ja-JP" altLang="en-US"/>
          </a:p>
        </xdr:txBody>
      </xdr:sp>
      <xdr:sp macro="" textlink="">
        <xdr:nvSpPr>
          <xdr:cNvPr id="43" name="正方形/長方形 42">
            <a:extLst>
              <a:ext uri="{FF2B5EF4-FFF2-40B4-BE49-F238E27FC236}">
                <a16:creationId xmlns:a16="http://schemas.microsoft.com/office/drawing/2014/main" id="{68D58FA9-8D13-C7B5-ABB9-F668817E6585}"/>
              </a:ext>
            </a:extLst>
          </xdr:cNvPr>
          <xdr:cNvSpPr/>
        </xdr:nvSpPr>
        <xdr:spPr>
          <a:xfrm>
            <a:off x="4257675" y="6934200"/>
            <a:ext cx="3771900" cy="1524000"/>
          </a:xfrm>
          <a:prstGeom prst="rect">
            <a:avLst/>
          </a:prstGeom>
          <a:noFill/>
          <a:ln w="952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endParaRPr lang="ja-JP" altLang="en-US"/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24</xdr:col>
      <xdr:colOff>419100</xdr:colOff>
      <xdr:row>7</xdr:row>
      <xdr:rowOff>95250</xdr:rowOff>
    </xdr:from>
    <xdr:to>
      <xdr:col>25</xdr:col>
      <xdr:colOff>219075</xdr:colOff>
      <xdr:row>7</xdr:row>
      <xdr:rowOff>95250</xdr:rowOff>
    </xdr:to>
    <xdr:sp macro="" textlink="">
      <xdr:nvSpPr>
        <xdr:cNvPr id="6581" name="Line 5">
          <a:extLst>
            <a:ext uri="{FF2B5EF4-FFF2-40B4-BE49-F238E27FC236}">
              <a16:creationId xmlns:a16="http://schemas.microsoft.com/office/drawing/2014/main" id="{CD325D8C-A81A-E618-6FE6-F47A30028A29}"/>
            </a:ext>
          </a:extLst>
        </xdr:cNvPr>
        <xdr:cNvSpPr>
          <a:spLocks noChangeShapeType="1"/>
        </xdr:cNvSpPr>
      </xdr:nvSpPr>
      <xdr:spPr bwMode="auto">
        <a:xfrm>
          <a:off x="10629900" y="1495425"/>
          <a:ext cx="466725" cy="0"/>
        </a:xfrm>
        <a:prstGeom prst="line">
          <a:avLst/>
        </a:prstGeom>
        <a:noFill/>
        <a:ln w="28575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24</xdr:col>
      <xdr:colOff>419100</xdr:colOff>
      <xdr:row>7</xdr:row>
      <xdr:rowOff>95250</xdr:rowOff>
    </xdr:from>
    <xdr:to>
      <xdr:col>25</xdr:col>
      <xdr:colOff>219075</xdr:colOff>
      <xdr:row>7</xdr:row>
      <xdr:rowOff>95250</xdr:rowOff>
    </xdr:to>
    <xdr:sp macro="" textlink="">
      <xdr:nvSpPr>
        <xdr:cNvPr id="6582" name="Line 5">
          <a:extLst>
            <a:ext uri="{FF2B5EF4-FFF2-40B4-BE49-F238E27FC236}">
              <a16:creationId xmlns:a16="http://schemas.microsoft.com/office/drawing/2014/main" id="{60EF3267-0DB9-7D85-A6B0-F2776C0B6C76}"/>
            </a:ext>
          </a:extLst>
        </xdr:cNvPr>
        <xdr:cNvSpPr>
          <a:spLocks noChangeShapeType="1"/>
        </xdr:cNvSpPr>
      </xdr:nvSpPr>
      <xdr:spPr bwMode="auto">
        <a:xfrm>
          <a:off x="10629900" y="1495425"/>
          <a:ext cx="466725" cy="0"/>
        </a:xfrm>
        <a:prstGeom prst="line">
          <a:avLst/>
        </a:prstGeom>
        <a:noFill/>
        <a:ln w="28575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24</xdr:col>
      <xdr:colOff>419100</xdr:colOff>
      <xdr:row>7</xdr:row>
      <xdr:rowOff>95250</xdr:rowOff>
    </xdr:from>
    <xdr:to>
      <xdr:col>25</xdr:col>
      <xdr:colOff>219075</xdr:colOff>
      <xdr:row>7</xdr:row>
      <xdr:rowOff>95250</xdr:rowOff>
    </xdr:to>
    <xdr:sp macro="" textlink="">
      <xdr:nvSpPr>
        <xdr:cNvPr id="6583" name="Line 5">
          <a:extLst>
            <a:ext uri="{FF2B5EF4-FFF2-40B4-BE49-F238E27FC236}">
              <a16:creationId xmlns:a16="http://schemas.microsoft.com/office/drawing/2014/main" id="{A24E11AA-F2A6-CE70-FF68-CEFA95901900}"/>
            </a:ext>
          </a:extLst>
        </xdr:cNvPr>
        <xdr:cNvSpPr>
          <a:spLocks noChangeShapeType="1"/>
        </xdr:cNvSpPr>
      </xdr:nvSpPr>
      <xdr:spPr bwMode="auto">
        <a:xfrm>
          <a:off x="10629900" y="1495425"/>
          <a:ext cx="466725" cy="0"/>
        </a:xfrm>
        <a:prstGeom prst="line">
          <a:avLst/>
        </a:prstGeom>
        <a:noFill/>
        <a:ln w="28575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35</xdr:col>
      <xdr:colOff>209550</xdr:colOff>
      <xdr:row>7</xdr:row>
      <xdr:rowOff>104775</xdr:rowOff>
    </xdr:from>
    <xdr:to>
      <xdr:col>36</xdr:col>
      <xdr:colOff>57150</xdr:colOff>
      <xdr:row>7</xdr:row>
      <xdr:rowOff>104775</xdr:rowOff>
    </xdr:to>
    <xdr:sp macro="" textlink="">
      <xdr:nvSpPr>
        <xdr:cNvPr id="6584" name="Line 6">
          <a:extLst>
            <a:ext uri="{FF2B5EF4-FFF2-40B4-BE49-F238E27FC236}">
              <a16:creationId xmlns:a16="http://schemas.microsoft.com/office/drawing/2014/main" id="{51F67C18-9C4E-9AB9-FB54-0F88F78999CC}"/>
            </a:ext>
          </a:extLst>
        </xdr:cNvPr>
        <xdr:cNvSpPr>
          <a:spLocks noChangeShapeType="1"/>
        </xdr:cNvSpPr>
      </xdr:nvSpPr>
      <xdr:spPr bwMode="auto">
        <a:xfrm>
          <a:off x="16230600" y="1504950"/>
          <a:ext cx="514350" cy="0"/>
        </a:xfrm>
        <a:prstGeom prst="line">
          <a:avLst/>
        </a:prstGeom>
        <a:noFill/>
        <a:ln w="2857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0</xdr:col>
      <xdr:colOff>85725</xdr:colOff>
      <xdr:row>6</xdr:row>
      <xdr:rowOff>28575</xdr:rowOff>
    </xdr:from>
    <xdr:to>
      <xdr:col>15</xdr:col>
      <xdr:colOff>57150</xdr:colOff>
      <xdr:row>29</xdr:row>
      <xdr:rowOff>0</xdr:rowOff>
    </xdr:to>
    <xdr:grpSp>
      <xdr:nvGrpSpPr>
        <xdr:cNvPr id="6585" name="グループ化 370">
          <a:extLst>
            <a:ext uri="{FF2B5EF4-FFF2-40B4-BE49-F238E27FC236}">
              <a16:creationId xmlns:a16="http://schemas.microsoft.com/office/drawing/2014/main" id="{86B6486B-1B73-1A3D-C138-5357C70CE39A}"/>
            </a:ext>
          </a:extLst>
        </xdr:cNvPr>
        <xdr:cNvGrpSpPr>
          <a:grpSpLocks/>
        </xdr:cNvGrpSpPr>
      </xdr:nvGrpSpPr>
      <xdr:grpSpPr bwMode="auto">
        <a:xfrm>
          <a:off x="85725" y="1228725"/>
          <a:ext cx="7362825" cy="4572000"/>
          <a:chOff x="85725" y="1362075"/>
          <a:chExt cx="7770719" cy="4083984"/>
        </a:xfrm>
      </xdr:grpSpPr>
      <xdr:sp macro="" textlink="">
        <xdr:nvSpPr>
          <xdr:cNvPr id="7" name="Text Box 62">
            <a:extLst>
              <a:ext uri="{FF2B5EF4-FFF2-40B4-BE49-F238E27FC236}">
                <a16:creationId xmlns:a16="http://schemas.microsoft.com/office/drawing/2014/main" id="{458DFFA5-E033-CC95-F12E-CF7AAAC97CCF}"/>
              </a:ext>
            </a:extLst>
          </xdr:cNvPr>
          <xdr:cNvSpPr txBox="1">
            <a:spLocks noChangeArrowheads="1"/>
          </xdr:cNvSpPr>
        </xdr:nvSpPr>
        <xdr:spPr bwMode="auto">
          <a:xfrm>
            <a:off x="95778" y="5233351"/>
            <a:ext cx="3196751" cy="212707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18288" rIns="0" bIns="18288" anchor="ctr" upright="1"/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ＪＳゴシック"/>
              </a:rPr>
              <a:t>■　受電点から</a:t>
            </a:r>
            <a:r>
              <a:rPr lang="en-US" altLang="ja-JP" sz="1100" b="0" i="0" u="none" strike="noStrike" baseline="0">
                <a:solidFill>
                  <a:srgbClr val="000000"/>
                </a:solidFill>
                <a:latin typeface="ＪＳゴシック"/>
              </a:rPr>
              <a:t>PCS</a:t>
            </a:r>
            <a:r>
              <a:rPr lang="ja-JP" altLang="en-US" sz="1100" b="0" i="0" u="none" strike="noStrike" baseline="0">
                <a:solidFill>
                  <a:srgbClr val="000000"/>
                </a:solidFill>
                <a:latin typeface="ＪＳゴシック"/>
              </a:rPr>
              <a:t>までの電圧上昇値の計算</a:t>
            </a:r>
          </a:p>
        </xdr:txBody>
      </xdr:sp>
      <xdr:sp macro="" textlink="">
        <xdr:nvSpPr>
          <xdr:cNvPr id="6596" name="Rectangle 63">
            <a:extLst>
              <a:ext uri="{FF2B5EF4-FFF2-40B4-BE49-F238E27FC236}">
                <a16:creationId xmlns:a16="http://schemas.microsoft.com/office/drawing/2014/main" id="{7AFB8632-E993-A491-0DAE-0F337C6E433A}"/>
              </a:ext>
            </a:extLst>
          </xdr:cNvPr>
          <xdr:cNvSpPr>
            <a:spLocks noChangeArrowheads="1"/>
          </xdr:cNvSpPr>
        </xdr:nvSpPr>
        <xdr:spPr bwMode="auto">
          <a:xfrm>
            <a:off x="85725" y="1362075"/>
            <a:ext cx="7732619" cy="3812801"/>
          </a:xfrm>
          <a:prstGeom prst="rect">
            <a:avLst/>
          </a:prstGeom>
          <a:noFill/>
          <a:ln w="9525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9" name="Text Box 7">
            <a:extLst>
              <a:ext uri="{FF2B5EF4-FFF2-40B4-BE49-F238E27FC236}">
                <a16:creationId xmlns:a16="http://schemas.microsoft.com/office/drawing/2014/main" id="{D982E0ED-02C1-6D18-0D56-0D874CA545A7}"/>
              </a:ext>
            </a:extLst>
          </xdr:cNvPr>
          <xdr:cNvSpPr txBox="1">
            <a:spLocks noChangeArrowheads="1"/>
          </xdr:cNvSpPr>
        </xdr:nvSpPr>
        <xdr:spPr bwMode="auto">
          <a:xfrm>
            <a:off x="849728" y="4773903"/>
            <a:ext cx="502634" cy="1871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18288" tIns="18288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電線路</a:t>
            </a:r>
            <a:r>
              <a:rPr lang="en-US" altLang="ja-JP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A</a:t>
            </a:r>
          </a:p>
        </xdr:txBody>
      </xdr:sp>
      <xdr:sp macro="" textlink="">
        <xdr:nvSpPr>
          <xdr:cNvPr id="6598" name="Line 8">
            <a:extLst>
              <a:ext uri="{FF2B5EF4-FFF2-40B4-BE49-F238E27FC236}">
                <a16:creationId xmlns:a16="http://schemas.microsoft.com/office/drawing/2014/main" id="{CF3039D3-095C-8D30-477F-C2F91ECF2BD1}"/>
              </a:ext>
            </a:extLst>
          </xdr:cNvPr>
          <xdr:cNvSpPr>
            <a:spLocks noChangeShapeType="1"/>
          </xdr:cNvSpPr>
        </xdr:nvSpPr>
        <xdr:spPr bwMode="auto">
          <a:xfrm>
            <a:off x="612962" y="2683809"/>
            <a:ext cx="1051672" cy="0"/>
          </a:xfrm>
          <a:prstGeom prst="line">
            <a:avLst/>
          </a:prstGeom>
          <a:noFill/>
          <a:ln w="28575">
            <a:solidFill>
              <a:srgbClr val="000000"/>
            </a:solidFill>
            <a:prstDash val="sysDot"/>
            <a:round/>
            <a:headEnd type="oval" w="med" len="med"/>
            <a:tailEnd type="oval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599" name="Rectangle 9">
            <a:extLst>
              <a:ext uri="{FF2B5EF4-FFF2-40B4-BE49-F238E27FC236}">
                <a16:creationId xmlns:a16="http://schemas.microsoft.com/office/drawing/2014/main" id="{26D79288-247F-93DA-2393-E2F9DA7CD1FF}"/>
              </a:ext>
            </a:extLst>
          </xdr:cNvPr>
          <xdr:cNvSpPr>
            <a:spLocks noChangeArrowheads="1"/>
          </xdr:cNvSpPr>
        </xdr:nvSpPr>
        <xdr:spPr bwMode="auto">
          <a:xfrm>
            <a:off x="2763931" y="1476375"/>
            <a:ext cx="709332" cy="490257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6600" name="Line 11">
            <a:extLst>
              <a:ext uri="{FF2B5EF4-FFF2-40B4-BE49-F238E27FC236}">
                <a16:creationId xmlns:a16="http://schemas.microsoft.com/office/drawing/2014/main" id="{04C7738D-8EA0-5274-F84C-F33DB58197B8}"/>
              </a:ext>
            </a:extLst>
          </xdr:cNvPr>
          <xdr:cNvSpPr>
            <a:spLocks noChangeShapeType="1"/>
          </xdr:cNvSpPr>
        </xdr:nvSpPr>
        <xdr:spPr bwMode="auto">
          <a:xfrm>
            <a:off x="612962" y="4249831"/>
            <a:ext cx="0" cy="604557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601" name="Line 12">
            <a:extLst>
              <a:ext uri="{FF2B5EF4-FFF2-40B4-BE49-F238E27FC236}">
                <a16:creationId xmlns:a16="http://schemas.microsoft.com/office/drawing/2014/main" id="{FF8BC470-65AB-692F-EAC7-5065094CC336}"/>
              </a:ext>
            </a:extLst>
          </xdr:cNvPr>
          <xdr:cNvSpPr>
            <a:spLocks noChangeShapeType="1"/>
          </xdr:cNvSpPr>
        </xdr:nvSpPr>
        <xdr:spPr bwMode="auto">
          <a:xfrm>
            <a:off x="2763931" y="2561665"/>
            <a:ext cx="0" cy="717176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602" name="Line 13">
            <a:extLst>
              <a:ext uri="{FF2B5EF4-FFF2-40B4-BE49-F238E27FC236}">
                <a16:creationId xmlns:a16="http://schemas.microsoft.com/office/drawing/2014/main" id="{82AD8C44-35CD-4223-890B-C3BF8FE2E9DD}"/>
              </a:ext>
            </a:extLst>
          </xdr:cNvPr>
          <xdr:cNvSpPr>
            <a:spLocks noChangeShapeType="1"/>
          </xdr:cNvSpPr>
        </xdr:nvSpPr>
        <xdr:spPr bwMode="auto">
          <a:xfrm>
            <a:off x="3473263" y="4467225"/>
            <a:ext cx="0" cy="396688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603" name="Line 14">
            <a:extLst>
              <a:ext uri="{FF2B5EF4-FFF2-40B4-BE49-F238E27FC236}">
                <a16:creationId xmlns:a16="http://schemas.microsoft.com/office/drawing/2014/main" id="{A07AA2E7-4904-8D99-F689-7D546434E5E1}"/>
              </a:ext>
            </a:extLst>
          </xdr:cNvPr>
          <xdr:cNvSpPr>
            <a:spLocks noChangeShapeType="1"/>
          </xdr:cNvSpPr>
        </xdr:nvSpPr>
        <xdr:spPr bwMode="auto">
          <a:xfrm>
            <a:off x="5432686" y="4467225"/>
            <a:ext cx="0" cy="396688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6" name="Text Box 15">
            <a:extLst>
              <a:ext uri="{FF2B5EF4-FFF2-40B4-BE49-F238E27FC236}">
                <a16:creationId xmlns:a16="http://schemas.microsoft.com/office/drawing/2014/main" id="{15FBE7F8-5F03-7231-03EA-9E119299CAFC}"/>
              </a:ext>
            </a:extLst>
          </xdr:cNvPr>
          <xdr:cNvSpPr txBox="1">
            <a:spLocks noChangeArrowheads="1"/>
          </xdr:cNvSpPr>
        </xdr:nvSpPr>
        <xdr:spPr bwMode="auto">
          <a:xfrm>
            <a:off x="2850211" y="1617324"/>
            <a:ext cx="402107" cy="17867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18288" tIns="18288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明朝" pitchFamily="17" charset="-128"/>
                <a:ea typeface="ＭＳ 明朝" pitchFamily="17" charset="-128"/>
              </a:rPr>
              <a:t>分電盤</a:t>
            </a:r>
          </a:p>
        </xdr:txBody>
      </xdr:sp>
      <xdr:sp macro="" textlink="">
        <xdr:nvSpPr>
          <xdr:cNvPr id="17" name="Text Box 17">
            <a:extLst>
              <a:ext uri="{FF2B5EF4-FFF2-40B4-BE49-F238E27FC236}">
                <a16:creationId xmlns:a16="http://schemas.microsoft.com/office/drawing/2014/main" id="{D07233E9-DF26-63C7-C882-E3D012011FE8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7411" y="2306496"/>
            <a:ext cx="392054" cy="29779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18288" tIns="18288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明朝" pitchFamily="17" charset="-128"/>
                <a:ea typeface="ＭＳ 明朝" pitchFamily="17" charset="-128"/>
              </a:rPr>
              <a:t>受電点</a:t>
            </a:r>
          </a:p>
        </xdr:txBody>
      </xdr:sp>
      <xdr:sp macro="" textlink="">
        <xdr:nvSpPr>
          <xdr:cNvPr id="6606" name="Line 18">
            <a:extLst>
              <a:ext uri="{FF2B5EF4-FFF2-40B4-BE49-F238E27FC236}">
                <a16:creationId xmlns:a16="http://schemas.microsoft.com/office/drawing/2014/main" id="{BB629A92-8043-B671-5F00-27BFF920C221}"/>
              </a:ext>
            </a:extLst>
          </xdr:cNvPr>
          <xdr:cNvSpPr>
            <a:spLocks noChangeShapeType="1"/>
          </xdr:cNvSpPr>
        </xdr:nvSpPr>
        <xdr:spPr bwMode="auto">
          <a:xfrm>
            <a:off x="612962" y="4703669"/>
            <a:ext cx="1051672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 type="triangle" w="med" len="med"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9" name="Text Box 19">
            <a:extLst>
              <a:ext uri="{FF2B5EF4-FFF2-40B4-BE49-F238E27FC236}">
                <a16:creationId xmlns:a16="http://schemas.microsoft.com/office/drawing/2014/main" id="{49220481-3948-C5B2-C1A0-E254597310CA}"/>
              </a:ext>
            </a:extLst>
          </xdr:cNvPr>
          <xdr:cNvSpPr txBox="1">
            <a:spLocks noChangeArrowheads="1"/>
          </xdr:cNvSpPr>
        </xdr:nvSpPr>
        <xdr:spPr bwMode="auto">
          <a:xfrm>
            <a:off x="1754469" y="4773903"/>
            <a:ext cx="774056" cy="1871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18288" tIns="18288" rIns="18288" bIns="0" anchor="t" upright="1">
            <a:noAutofit/>
          </a:bodyPr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（電線路</a:t>
            </a:r>
            <a:r>
              <a:rPr lang="en-US" altLang="ja-JP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B</a:t>
            </a:r>
            <a:r>
              <a:rPr lang="ja-JP" altLang="en-US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）</a:t>
            </a:r>
          </a:p>
        </xdr:txBody>
      </xdr:sp>
      <xdr:sp macro="" textlink="">
        <xdr:nvSpPr>
          <xdr:cNvPr id="20" name="Text Box 20">
            <a:extLst>
              <a:ext uri="{FF2B5EF4-FFF2-40B4-BE49-F238E27FC236}">
                <a16:creationId xmlns:a16="http://schemas.microsoft.com/office/drawing/2014/main" id="{0C440953-B905-E319-D804-0A0F46FC6FF6}"/>
              </a:ext>
            </a:extLst>
          </xdr:cNvPr>
          <xdr:cNvSpPr txBox="1">
            <a:spLocks noChangeArrowheads="1"/>
          </xdr:cNvSpPr>
        </xdr:nvSpPr>
        <xdr:spPr bwMode="auto">
          <a:xfrm>
            <a:off x="3805215" y="4739870"/>
            <a:ext cx="492581" cy="1871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18288" tIns="18288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電線路</a:t>
            </a:r>
            <a:r>
              <a:rPr lang="en-US" altLang="ja-JP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C</a:t>
            </a:r>
          </a:p>
        </xdr:txBody>
      </xdr:sp>
      <xdr:sp macro="" textlink="">
        <xdr:nvSpPr>
          <xdr:cNvPr id="6609" name="Line 21">
            <a:extLst>
              <a:ext uri="{FF2B5EF4-FFF2-40B4-BE49-F238E27FC236}">
                <a16:creationId xmlns:a16="http://schemas.microsoft.com/office/drawing/2014/main" id="{176F2942-6CF7-1531-4A86-9F89CC6B1C69}"/>
              </a:ext>
            </a:extLst>
          </xdr:cNvPr>
          <xdr:cNvSpPr>
            <a:spLocks noChangeShapeType="1"/>
          </xdr:cNvSpPr>
        </xdr:nvSpPr>
        <xdr:spPr bwMode="auto">
          <a:xfrm>
            <a:off x="3482788" y="4703669"/>
            <a:ext cx="1074644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 type="triangle" w="med" len="med"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610" name="Line 22">
            <a:extLst>
              <a:ext uri="{FF2B5EF4-FFF2-40B4-BE49-F238E27FC236}">
                <a16:creationId xmlns:a16="http://schemas.microsoft.com/office/drawing/2014/main" id="{C339D96E-C811-A998-0187-1EC196F025AE}"/>
              </a:ext>
            </a:extLst>
          </xdr:cNvPr>
          <xdr:cNvSpPr>
            <a:spLocks noChangeShapeType="1"/>
          </xdr:cNvSpPr>
        </xdr:nvSpPr>
        <xdr:spPr bwMode="auto">
          <a:xfrm>
            <a:off x="1712259" y="2683809"/>
            <a:ext cx="1051672" cy="0"/>
          </a:xfrm>
          <a:prstGeom prst="line">
            <a:avLst/>
          </a:prstGeom>
          <a:noFill/>
          <a:ln w="28575">
            <a:solidFill>
              <a:srgbClr val="000000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611" name="Line 24">
            <a:extLst>
              <a:ext uri="{FF2B5EF4-FFF2-40B4-BE49-F238E27FC236}">
                <a16:creationId xmlns:a16="http://schemas.microsoft.com/office/drawing/2014/main" id="{2A9B28E3-21E0-4318-1F13-BF2D9ABBEDC9}"/>
              </a:ext>
            </a:extLst>
          </xdr:cNvPr>
          <xdr:cNvSpPr>
            <a:spLocks noChangeShapeType="1"/>
          </xdr:cNvSpPr>
        </xdr:nvSpPr>
        <xdr:spPr bwMode="auto">
          <a:xfrm>
            <a:off x="1683684" y="4249831"/>
            <a:ext cx="0" cy="604557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612" name="Line 25">
            <a:extLst>
              <a:ext uri="{FF2B5EF4-FFF2-40B4-BE49-F238E27FC236}">
                <a16:creationId xmlns:a16="http://schemas.microsoft.com/office/drawing/2014/main" id="{E5A30FBF-FEDA-F512-90B8-7D08BEA799ED}"/>
              </a:ext>
            </a:extLst>
          </xdr:cNvPr>
          <xdr:cNvSpPr>
            <a:spLocks noChangeShapeType="1"/>
          </xdr:cNvSpPr>
        </xdr:nvSpPr>
        <xdr:spPr bwMode="auto">
          <a:xfrm>
            <a:off x="1683684" y="4703669"/>
            <a:ext cx="1089772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 type="triangle" w="med" len="med"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613" name="Line 28">
            <a:extLst>
              <a:ext uri="{FF2B5EF4-FFF2-40B4-BE49-F238E27FC236}">
                <a16:creationId xmlns:a16="http://schemas.microsoft.com/office/drawing/2014/main" id="{6E355144-65F0-A220-70BE-34F5AE15714B}"/>
              </a:ext>
            </a:extLst>
          </xdr:cNvPr>
          <xdr:cNvSpPr>
            <a:spLocks noChangeShapeType="1"/>
          </xdr:cNvSpPr>
        </xdr:nvSpPr>
        <xdr:spPr bwMode="auto">
          <a:xfrm>
            <a:off x="4576482" y="1522319"/>
            <a:ext cx="0" cy="934571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614" name="Line 29">
            <a:extLst>
              <a:ext uri="{FF2B5EF4-FFF2-40B4-BE49-F238E27FC236}">
                <a16:creationId xmlns:a16="http://schemas.microsoft.com/office/drawing/2014/main" id="{D55B1CA4-2DAA-A44E-F920-DCEB447EB642}"/>
              </a:ext>
            </a:extLst>
          </xdr:cNvPr>
          <xdr:cNvSpPr>
            <a:spLocks noChangeShapeType="1"/>
          </xdr:cNvSpPr>
        </xdr:nvSpPr>
        <xdr:spPr bwMode="auto">
          <a:xfrm>
            <a:off x="4576482" y="4703669"/>
            <a:ext cx="823072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 type="triangle" w="med" len="med"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7" name="Text Box 30">
            <a:extLst>
              <a:ext uri="{FF2B5EF4-FFF2-40B4-BE49-F238E27FC236}">
                <a16:creationId xmlns:a16="http://schemas.microsoft.com/office/drawing/2014/main" id="{0CF6F0A9-87BB-184E-8945-FD3F43AF1C09}"/>
              </a:ext>
            </a:extLst>
          </xdr:cNvPr>
          <xdr:cNvSpPr txBox="1">
            <a:spLocks noChangeArrowheads="1"/>
          </xdr:cNvSpPr>
        </xdr:nvSpPr>
        <xdr:spPr bwMode="auto">
          <a:xfrm>
            <a:off x="4629535" y="4739870"/>
            <a:ext cx="673529" cy="1871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18288" tIns="18288" rIns="18288" bIns="0" anchor="t" upright="1">
            <a:noAutofit/>
          </a:bodyPr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（電線路</a:t>
            </a:r>
            <a:r>
              <a:rPr lang="en-US" altLang="ja-JP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D</a:t>
            </a:r>
            <a:r>
              <a:rPr lang="ja-JP" altLang="en-US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）</a:t>
            </a:r>
          </a:p>
        </xdr:txBody>
      </xdr:sp>
      <xdr:sp macro="" textlink="">
        <xdr:nvSpPr>
          <xdr:cNvPr id="6616" name="Line 32">
            <a:extLst>
              <a:ext uri="{FF2B5EF4-FFF2-40B4-BE49-F238E27FC236}">
                <a16:creationId xmlns:a16="http://schemas.microsoft.com/office/drawing/2014/main" id="{086CB0EA-742A-195B-4382-3DD19AB4F347}"/>
              </a:ext>
            </a:extLst>
          </xdr:cNvPr>
          <xdr:cNvSpPr>
            <a:spLocks noChangeShapeType="1"/>
          </xdr:cNvSpPr>
        </xdr:nvSpPr>
        <xdr:spPr bwMode="auto">
          <a:xfrm>
            <a:off x="3473263" y="1655669"/>
            <a:ext cx="1103219" cy="0"/>
          </a:xfrm>
          <a:prstGeom prst="line">
            <a:avLst/>
          </a:prstGeom>
          <a:noFill/>
          <a:ln w="28575">
            <a:solidFill>
              <a:srgbClr val="000000"/>
            </a:solidFill>
            <a:prstDash val="dash"/>
            <a:round/>
            <a:headEnd/>
            <a:tailEnd type="oval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9" name="Text Box 33">
            <a:extLst>
              <a:ext uri="{FF2B5EF4-FFF2-40B4-BE49-F238E27FC236}">
                <a16:creationId xmlns:a16="http://schemas.microsoft.com/office/drawing/2014/main" id="{628D0787-64EB-208B-B41A-FB9144767804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13117" y="1421633"/>
            <a:ext cx="532792" cy="2467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18288" tIns="18288" rIns="0" bIns="0" anchor="t" upright="1">
            <a:noAutofit/>
          </a:bodyPr>
          <a:lstStyle/>
          <a:p>
            <a:pPr algn="ctr" rtl="0">
              <a:defRPr sz="1000"/>
            </a:pPr>
            <a:r>
              <a:rPr lang="en-US" altLang="ja-JP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PCS1</a:t>
            </a:r>
          </a:p>
        </xdr:txBody>
      </xdr:sp>
      <xdr:sp macro="" textlink="">
        <xdr:nvSpPr>
          <xdr:cNvPr id="6618" name="Line 34">
            <a:extLst>
              <a:ext uri="{FF2B5EF4-FFF2-40B4-BE49-F238E27FC236}">
                <a16:creationId xmlns:a16="http://schemas.microsoft.com/office/drawing/2014/main" id="{7C6B165C-ACB3-2B10-AF07-EF47868324B7}"/>
              </a:ext>
            </a:extLst>
          </xdr:cNvPr>
          <xdr:cNvSpPr>
            <a:spLocks noChangeShapeType="1"/>
          </xdr:cNvSpPr>
        </xdr:nvSpPr>
        <xdr:spPr bwMode="auto">
          <a:xfrm>
            <a:off x="4624107" y="1655669"/>
            <a:ext cx="823072" cy="0"/>
          </a:xfrm>
          <a:prstGeom prst="line">
            <a:avLst/>
          </a:prstGeom>
          <a:noFill/>
          <a:ln w="28575">
            <a:solidFill>
              <a:srgbClr val="000000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619" name="Rectangle 35">
            <a:extLst>
              <a:ext uri="{FF2B5EF4-FFF2-40B4-BE49-F238E27FC236}">
                <a16:creationId xmlns:a16="http://schemas.microsoft.com/office/drawing/2014/main" id="{EB8F556B-573F-EF58-D6D9-01EEE8D268C7}"/>
              </a:ext>
            </a:extLst>
          </xdr:cNvPr>
          <xdr:cNvSpPr>
            <a:spLocks noChangeArrowheads="1"/>
          </xdr:cNvSpPr>
        </xdr:nvSpPr>
        <xdr:spPr bwMode="auto">
          <a:xfrm>
            <a:off x="5399554" y="1598519"/>
            <a:ext cx="337297" cy="93569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6620" name="Rectangle 36">
            <a:extLst>
              <a:ext uri="{FF2B5EF4-FFF2-40B4-BE49-F238E27FC236}">
                <a16:creationId xmlns:a16="http://schemas.microsoft.com/office/drawing/2014/main" id="{3645B55E-1C06-F445-7209-CE62A879CE62}"/>
              </a:ext>
            </a:extLst>
          </xdr:cNvPr>
          <xdr:cNvSpPr>
            <a:spLocks noChangeArrowheads="1"/>
          </xdr:cNvSpPr>
        </xdr:nvSpPr>
        <xdr:spPr bwMode="auto">
          <a:xfrm>
            <a:off x="5364354" y="1400588"/>
            <a:ext cx="1430187" cy="2917574"/>
          </a:xfrm>
          <a:prstGeom prst="rect">
            <a:avLst/>
          </a:prstGeom>
          <a:noFill/>
          <a:ln w="9525">
            <a:solidFill>
              <a:srgbClr val="000000"/>
            </a:solidFill>
            <a:prstDash val="dash"/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grpSp>
        <xdr:nvGrpSpPr>
          <xdr:cNvPr id="6621" name="Group 38">
            <a:extLst>
              <a:ext uri="{FF2B5EF4-FFF2-40B4-BE49-F238E27FC236}">
                <a16:creationId xmlns:a16="http://schemas.microsoft.com/office/drawing/2014/main" id="{DEAED680-6FA8-22A9-DBFC-D04935352C28}"/>
              </a:ext>
            </a:extLst>
          </xdr:cNvPr>
          <xdr:cNvGrpSpPr>
            <a:grpSpLocks/>
          </xdr:cNvGrpSpPr>
        </xdr:nvGrpSpPr>
        <xdr:grpSpPr bwMode="auto">
          <a:xfrm flipH="1">
            <a:off x="5999629" y="1608044"/>
            <a:ext cx="756397" cy="103094"/>
            <a:chOff x="691" y="224"/>
            <a:chExt cx="58" cy="19"/>
          </a:xfrm>
        </xdr:grpSpPr>
        <xdr:sp macro="" textlink="">
          <xdr:nvSpPr>
            <xdr:cNvPr id="6784" name="Freeform 39">
              <a:extLst>
                <a:ext uri="{FF2B5EF4-FFF2-40B4-BE49-F238E27FC236}">
                  <a16:creationId xmlns:a16="http://schemas.microsoft.com/office/drawing/2014/main" id="{226D954B-8514-446E-38AF-A284A10B0105}"/>
                </a:ext>
              </a:extLst>
            </xdr:cNvPr>
            <xdr:cNvSpPr>
              <a:spLocks/>
            </xdr:cNvSpPr>
          </xdr:nvSpPr>
          <xdr:spPr bwMode="auto">
            <a:xfrm>
              <a:off x="691" y="224"/>
              <a:ext cx="28" cy="10"/>
            </a:xfrm>
            <a:custGeom>
              <a:avLst/>
              <a:gdLst>
                <a:gd name="T0" fmla="*/ 0 w 922"/>
                <a:gd name="T1" fmla="*/ 0 h 586"/>
                <a:gd name="T2" fmla="*/ 0 w 922"/>
                <a:gd name="T3" fmla="*/ 0 h 586"/>
                <a:gd name="T4" fmla="*/ 0 w 922"/>
                <a:gd name="T5" fmla="*/ 0 h 586"/>
                <a:gd name="T6" fmla="*/ 0 w 922"/>
                <a:gd name="T7" fmla="*/ 0 h 586"/>
                <a:gd name="T8" fmla="*/ 0 w 922"/>
                <a:gd name="T9" fmla="*/ 0 h 586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  <a:gd name="T15" fmla="*/ 0 w 922"/>
                <a:gd name="T16" fmla="*/ 0 h 586"/>
                <a:gd name="T17" fmla="*/ 922 w 922"/>
                <a:gd name="T18" fmla="*/ 586 h 58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T15" t="T16" r="T17" b="T18"/>
              <a:pathLst>
                <a:path w="922" h="586">
                  <a:moveTo>
                    <a:pt x="0" y="0"/>
                  </a:moveTo>
                  <a:lnTo>
                    <a:pt x="461" y="0"/>
                  </a:lnTo>
                  <a:lnTo>
                    <a:pt x="922" y="586"/>
                  </a:lnTo>
                  <a:lnTo>
                    <a:pt x="461" y="586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6785" name="Freeform 40">
              <a:extLst>
                <a:ext uri="{FF2B5EF4-FFF2-40B4-BE49-F238E27FC236}">
                  <a16:creationId xmlns:a16="http://schemas.microsoft.com/office/drawing/2014/main" id="{7FB912D9-4848-1499-0B19-E8D6F0D1370A}"/>
                </a:ext>
              </a:extLst>
            </xdr:cNvPr>
            <xdr:cNvSpPr>
              <a:spLocks/>
            </xdr:cNvSpPr>
          </xdr:nvSpPr>
          <xdr:spPr bwMode="auto">
            <a:xfrm>
              <a:off x="706" y="224"/>
              <a:ext cx="28" cy="10"/>
            </a:xfrm>
            <a:custGeom>
              <a:avLst/>
              <a:gdLst>
                <a:gd name="T0" fmla="*/ 0 w 923"/>
                <a:gd name="T1" fmla="*/ 0 h 586"/>
                <a:gd name="T2" fmla="*/ 0 w 923"/>
                <a:gd name="T3" fmla="*/ 0 h 586"/>
                <a:gd name="T4" fmla="*/ 0 w 923"/>
                <a:gd name="T5" fmla="*/ 0 h 586"/>
                <a:gd name="T6" fmla="*/ 0 w 923"/>
                <a:gd name="T7" fmla="*/ 0 h 586"/>
                <a:gd name="T8" fmla="*/ 0 w 923"/>
                <a:gd name="T9" fmla="*/ 0 h 586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  <a:gd name="T15" fmla="*/ 0 w 923"/>
                <a:gd name="T16" fmla="*/ 0 h 586"/>
                <a:gd name="T17" fmla="*/ 923 w 923"/>
                <a:gd name="T18" fmla="*/ 586 h 58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T15" t="T16" r="T17" b="T18"/>
              <a:pathLst>
                <a:path w="923" h="586">
                  <a:moveTo>
                    <a:pt x="0" y="0"/>
                  </a:moveTo>
                  <a:lnTo>
                    <a:pt x="461" y="0"/>
                  </a:lnTo>
                  <a:lnTo>
                    <a:pt x="923" y="586"/>
                  </a:lnTo>
                  <a:lnTo>
                    <a:pt x="461" y="586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6786" name="Freeform 41">
              <a:extLst>
                <a:ext uri="{FF2B5EF4-FFF2-40B4-BE49-F238E27FC236}">
                  <a16:creationId xmlns:a16="http://schemas.microsoft.com/office/drawing/2014/main" id="{34B20433-FB05-2374-C0A1-33EC99BCF410}"/>
                </a:ext>
              </a:extLst>
            </xdr:cNvPr>
            <xdr:cNvSpPr>
              <a:spLocks/>
            </xdr:cNvSpPr>
          </xdr:nvSpPr>
          <xdr:spPr bwMode="auto">
            <a:xfrm>
              <a:off x="706" y="234"/>
              <a:ext cx="28" cy="9"/>
            </a:xfrm>
            <a:custGeom>
              <a:avLst/>
              <a:gdLst>
                <a:gd name="T0" fmla="*/ 0 w 923"/>
                <a:gd name="T1" fmla="*/ 0 h 586"/>
                <a:gd name="T2" fmla="*/ 0 w 923"/>
                <a:gd name="T3" fmla="*/ 0 h 586"/>
                <a:gd name="T4" fmla="*/ 0 w 923"/>
                <a:gd name="T5" fmla="*/ 0 h 586"/>
                <a:gd name="T6" fmla="*/ 0 w 923"/>
                <a:gd name="T7" fmla="*/ 0 h 586"/>
                <a:gd name="T8" fmla="*/ 0 w 923"/>
                <a:gd name="T9" fmla="*/ 0 h 586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  <a:gd name="T15" fmla="*/ 0 w 923"/>
                <a:gd name="T16" fmla="*/ 0 h 586"/>
                <a:gd name="T17" fmla="*/ 923 w 923"/>
                <a:gd name="T18" fmla="*/ 586 h 58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T15" t="T16" r="T17" b="T18"/>
              <a:pathLst>
                <a:path w="923" h="586">
                  <a:moveTo>
                    <a:pt x="0" y="0"/>
                  </a:moveTo>
                  <a:lnTo>
                    <a:pt x="461" y="0"/>
                  </a:lnTo>
                  <a:lnTo>
                    <a:pt x="923" y="586"/>
                  </a:lnTo>
                  <a:lnTo>
                    <a:pt x="461" y="586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6787" name="Freeform 42">
              <a:extLst>
                <a:ext uri="{FF2B5EF4-FFF2-40B4-BE49-F238E27FC236}">
                  <a16:creationId xmlns:a16="http://schemas.microsoft.com/office/drawing/2014/main" id="{CDDC1047-778C-9822-817D-CF8CDB4A825B}"/>
                </a:ext>
              </a:extLst>
            </xdr:cNvPr>
            <xdr:cNvSpPr>
              <a:spLocks/>
            </xdr:cNvSpPr>
          </xdr:nvSpPr>
          <xdr:spPr bwMode="auto">
            <a:xfrm>
              <a:off x="719" y="234"/>
              <a:ext cx="30" cy="9"/>
            </a:xfrm>
            <a:custGeom>
              <a:avLst/>
              <a:gdLst>
                <a:gd name="T0" fmla="*/ 0 w 923"/>
                <a:gd name="T1" fmla="*/ 0 h 586"/>
                <a:gd name="T2" fmla="*/ 0 w 923"/>
                <a:gd name="T3" fmla="*/ 0 h 586"/>
                <a:gd name="T4" fmla="*/ 0 w 923"/>
                <a:gd name="T5" fmla="*/ 0 h 586"/>
                <a:gd name="T6" fmla="*/ 0 w 923"/>
                <a:gd name="T7" fmla="*/ 0 h 586"/>
                <a:gd name="T8" fmla="*/ 0 w 923"/>
                <a:gd name="T9" fmla="*/ 0 h 586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  <a:gd name="T15" fmla="*/ 0 w 923"/>
                <a:gd name="T16" fmla="*/ 0 h 586"/>
                <a:gd name="T17" fmla="*/ 923 w 923"/>
                <a:gd name="T18" fmla="*/ 586 h 58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T15" t="T16" r="T17" b="T18"/>
              <a:pathLst>
                <a:path w="923" h="586">
                  <a:moveTo>
                    <a:pt x="0" y="0"/>
                  </a:moveTo>
                  <a:lnTo>
                    <a:pt x="462" y="0"/>
                  </a:lnTo>
                  <a:lnTo>
                    <a:pt x="923" y="586"/>
                  </a:lnTo>
                  <a:lnTo>
                    <a:pt x="462" y="586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sp macro="" textlink="">
        <xdr:nvSpPr>
          <xdr:cNvPr id="6622" name="Line 48">
            <a:extLst>
              <a:ext uri="{FF2B5EF4-FFF2-40B4-BE49-F238E27FC236}">
                <a16:creationId xmlns:a16="http://schemas.microsoft.com/office/drawing/2014/main" id="{614037A8-A5C9-C75B-713C-6C8A2D3DA736}"/>
              </a:ext>
            </a:extLst>
          </xdr:cNvPr>
          <xdr:cNvSpPr>
            <a:spLocks noChangeShapeType="1"/>
          </xdr:cNvSpPr>
        </xdr:nvSpPr>
        <xdr:spPr bwMode="auto">
          <a:xfrm>
            <a:off x="5746376" y="1655669"/>
            <a:ext cx="56757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5" name="Text Box 50">
            <a:extLst>
              <a:ext uri="{FF2B5EF4-FFF2-40B4-BE49-F238E27FC236}">
                <a16:creationId xmlns:a16="http://schemas.microsoft.com/office/drawing/2014/main" id="{ED19D8CA-CF89-7548-67F0-956B051DBDC8}"/>
              </a:ext>
            </a:extLst>
          </xdr:cNvPr>
          <xdr:cNvSpPr txBox="1">
            <a:spLocks noChangeArrowheads="1"/>
          </xdr:cNvSpPr>
        </xdr:nvSpPr>
        <xdr:spPr bwMode="auto">
          <a:xfrm>
            <a:off x="6338490" y="1430141"/>
            <a:ext cx="201054" cy="1701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18288" tIns="18288" rIns="0" bIns="0" anchor="t" upright="1">
            <a:noAutofit/>
          </a:bodyPr>
          <a:lstStyle/>
          <a:p>
            <a:pPr algn="l" rtl="0">
              <a:defRPr sz="1000"/>
            </a:pPr>
            <a:r>
              <a:rPr lang="en-US" altLang="ja-JP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PV</a:t>
            </a:r>
          </a:p>
        </xdr:txBody>
      </xdr:sp>
      <xdr:sp macro="" textlink="">
        <xdr:nvSpPr>
          <xdr:cNvPr id="6624" name="Line 52">
            <a:extLst>
              <a:ext uri="{FF2B5EF4-FFF2-40B4-BE49-F238E27FC236}">
                <a16:creationId xmlns:a16="http://schemas.microsoft.com/office/drawing/2014/main" id="{EC0EA927-783D-6E7F-80D1-DC1041AF412C}"/>
              </a:ext>
            </a:extLst>
          </xdr:cNvPr>
          <xdr:cNvSpPr>
            <a:spLocks noChangeShapeType="1"/>
          </xdr:cNvSpPr>
        </xdr:nvSpPr>
        <xdr:spPr bwMode="auto">
          <a:xfrm>
            <a:off x="622487" y="4608419"/>
            <a:ext cx="2141444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 type="triangle" w="med" len="med"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7" name="Text Box 53">
            <a:extLst>
              <a:ext uri="{FF2B5EF4-FFF2-40B4-BE49-F238E27FC236}">
                <a16:creationId xmlns:a16="http://schemas.microsoft.com/office/drawing/2014/main" id="{E9D95FD6-0CF4-B3CE-A85D-C5B7A21B5C7D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0413" y="4382521"/>
            <a:ext cx="1477743" cy="187183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wrap="none" lIns="18288" tIns="18288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引込口配線の抵抗値： </a:t>
            </a:r>
            <a:r>
              <a:rPr lang="en-US" altLang="ja-JP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R</a:t>
            </a:r>
            <a:r>
              <a:rPr lang="en-US" altLang="ja-JP" sz="1000" b="0" i="0" u="none" strike="noStrike" baseline="-2500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a</a:t>
            </a:r>
          </a:p>
        </xdr:txBody>
      </xdr:sp>
      <xdr:sp macro="" textlink="">
        <xdr:nvSpPr>
          <xdr:cNvPr id="38" name="Text Box 54">
            <a:extLst>
              <a:ext uri="{FF2B5EF4-FFF2-40B4-BE49-F238E27FC236}">
                <a16:creationId xmlns:a16="http://schemas.microsoft.com/office/drawing/2014/main" id="{FC265BEC-9234-E70A-56DF-DF939DE26279}"/>
              </a:ext>
            </a:extLst>
          </xdr:cNvPr>
          <xdr:cNvSpPr txBox="1">
            <a:spLocks noChangeArrowheads="1"/>
          </xdr:cNvSpPr>
        </xdr:nvSpPr>
        <xdr:spPr bwMode="auto">
          <a:xfrm>
            <a:off x="3925847" y="4348488"/>
            <a:ext cx="1246532" cy="187183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wrap="none" lIns="18288" tIns="18288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屋内配線の抵抗値： </a:t>
            </a:r>
            <a:r>
              <a:rPr lang="en-US" altLang="ja-JP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R</a:t>
            </a:r>
            <a:r>
              <a:rPr lang="en-US" altLang="ja-JP" sz="1000" b="0" i="0" u="none" strike="noStrike" baseline="-2500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b</a:t>
            </a:r>
          </a:p>
        </xdr:txBody>
      </xdr:sp>
      <xdr:sp macro="" textlink="">
        <xdr:nvSpPr>
          <xdr:cNvPr id="6627" name="Line 55">
            <a:extLst>
              <a:ext uri="{FF2B5EF4-FFF2-40B4-BE49-F238E27FC236}">
                <a16:creationId xmlns:a16="http://schemas.microsoft.com/office/drawing/2014/main" id="{F2788989-D371-993B-79AE-148F4770D7B2}"/>
              </a:ext>
            </a:extLst>
          </xdr:cNvPr>
          <xdr:cNvSpPr>
            <a:spLocks noChangeShapeType="1"/>
          </xdr:cNvSpPr>
        </xdr:nvSpPr>
        <xdr:spPr bwMode="auto">
          <a:xfrm>
            <a:off x="3473263" y="4529977"/>
            <a:ext cx="1945341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 type="triangle" w="med" len="med"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0" name="Text Box 67">
            <a:extLst>
              <a:ext uri="{FF2B5EF4-FFF2-40B4-BE49-F238E27FC236}">
                <a16:creationId xmlns:a16="http://schemas.microsoft.com/office/drawing/2014/main" id="{821A6516-02B4-A8C8-14CA-476041495CC2}"/>
              </a:ext>
            </a:extLst>
          </xdr:cNvPr>
          <xdr:cNvSpPr txBox="1">
            <a:spLocks noChangeArrowheads="1"/>
          </xdr:cNvSpPr>
        </xdr:nvSpPr>
        <xdr:spPr bwMode="auto">
          <a:xfrm>
            <a:off x="5202537" y="4722854"/>
            <a:ext cx="241264" cy="16165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注</a:t>
            </a:r>
            <a:r>
              <a:rPr lang="en-US" altLang="ja-JP" sz="8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1</a:t>
            </a:r>
          </a:p>
        </xdr:txBody>
      </xdr:sp>
      <xdr:sp macro="" textlink="">
        <xdr:nvSpPr>
          <xdr:cNvPr id="41" name="Text Box 68">
            <a:extLst>
              <a:ext uri="{FF2B5EF4-FFF2-40B4-BE49-F238E27FC236}">
                <a16:creationId xmlns:a16="http://schemas.microsoft.com/office/drawing/2014/main" id="{BD218536-6714-EFF7-034D-F6382017C077}"/>
              </a:ext>
            </a:extLst>
          </xdr:cNvPr>
          <xdr:cNvSpPr txBox="1">
            <a:spLocks noChangeArrowheads="1"/>
          </xdr:cNvSpPr>
        </xdr:nvSpPr>
        <xdr:spPr bwMode="auto">
          <a:xfrm>
            <a:off x="2417946" y="4748378"/>
            <a:ext cx="231212" cy="1701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注</a:t>
            </a:r>
            <a:r>
              <a:rPr lang="en-US" altLang="ja-JP" sz="8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1</a:t>
            </a:r>
          </a:p>
        </xdr:txBody>
      </xdr:sp>
      <xdr:sp macro="" textlink="">
        <xdr:nvSpPr>
          <xdr:cNvPr id="42" name="Text Box 62">
            <a:extLst>
              <a:ext uri="{FF2B5EF4-FFF2-40B4-BE49-F238E27FC236}">
                <a16:creationId xmlns:a16="http://schemas.microsoft.com/office/drawing/2014/main" id="{192364E2-3819-AD24-3B73-A2900C2613CA}"/>
              </a:ext>
            </a:extLst>
          </xdr:cNvPr>
          <xdr:cNvSpPr txBox="1">
            <a:spLocks noChangeArrowheads="1"/>
          </xdr:cNvSpPr>
        </xdr:nvSpPr>
        <xdr:spPr bwMode="auto">
          <a:xfrm>
            <a:off x="95778" y="5233351"/>
            <a:ext cx="3196751" cy="212707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18288" rIns="0" bIns="18288" anchor="ctr" upright="1"/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ＪＳゴシック"/>
              </a:rPr>
              <a:t>■　受電点から</a:t>
            </a:r>
            <a:r>
              <a:rPr lang="en-US" altLang="ja-JP" sz="1100" b="0" i="0" u="none" strike="noStrike" baseline="0">
                <a:solidFill>
                  <a:srgbClr val="000000"/>
                </a:solidFill>
                <a:latin typeface="ＪＳゴシック"/>
              </a:rPr>
              <a:t>PCS</a:t>
            </a:r>
            <a:r>
              <a:rPr lang="ja-JP" altLang="en-US" sz="1100" b="0" i="0" u="none" strike="noStrike" baseline="0">
                <a:solidFill>
                  <a:srgbClr val="000000"/>
                </a:solidFill>
                <a:latin typeface="ＪＳゴシック"/>
              </a:rPr>
              <a:t>までの電圧上昇値の計算</a:t>
            </a:r>
          </a:p>
        </xdr:txBody>
      </xdr:sp>
      <xdr:sp macro="" textlink="">
        <xdr:nvSpPr>
          <xdr:cNvPr id="6631" name="Rectangle 63">
            <a:extLst>
              <a:ext uri="{FF2B5EF4-FFF2-40B4-BE49-F238E27FC236}">
                <a16:creationId xmlns:a16="http://schemas.microsoft.com/office/drawing/2014/main" id="{7F6BFD60-28A1-EB85-016C-A151C5F272F3}"/>
              </a:ext>
            </a:extLst>
          </xdr:cNvPr>
          <xdr:cNvSpPr>
            <a:spLocks noChangeArrowheads="1"/>
          </xdr:cNvSpPr>
        </xdr:nvSpPr>
        <xdr:spPr bwMode="auto">
          <a:xfrm>
            <a:off x="85725" y="1362075"/>
            <a:ext cx="7732619" cy="3812801"/>
          </a:xfrm>
          <a:prstGeom prst="rect">
            <a:avLst/>
          </a:prstGeom>
          <a:noFill/>
          <a:ln w="9525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44" name="Text Box 4">
            <a:extLst>
              <a:ext uri="{FF2B5EF4-FFF2-40B4-BE49-F238E27FC236}">
                <a16:creationId xmlns:a16="http://schemas.microsoft.com/office/drawing/2014/main" id="{8617FC1E-99B5-105C-D0B7-DD9F0146B29D}"/>
              </a:ext>
            </a:extLst>
          </xdr:cNvPr>
          <xdr:cNvSpPr txBox="1">
            <a:spLocks noChangeArrowheads="1"/>
          </xdr:cNvSpPr>
        </xdr:nvSpPr>
        <xdr:spPr bwMode="auto">
          <a:xfrm>
            <a:off x="5494065" y="4356997"/>
            <a:ext cx="2362379" cy="73171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0">
              <a:lnSpc>
                <a:spcPts val="1200"/>
              </a:lnSpc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ﾊﾟﾜｰｺﾝﾃﾞｨｼｮﾅ（</a:t>
            </a:r>
            <a:r>
              <a:rPr lang="en-US" altLang="ja-JP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PCS</a:t>
            </a:r>
            <a:r>
              <a:rPr lang="ja-JP" altLang="en-US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）</a:t>
            </a:r>
          </a:p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発電容量：　</a:t>
            </a:r>
            <a:r>
              <a:rPr lang="en-US" altLang="ja-JP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P</a:t>
            </a:r>
            <a:r>
              <a:rPr lang="ja-JP" altLang="en-US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　</a:t>
            </a:r>
            <a:r>
              <a:rPr lang="en-US" altLang="ja-JP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kW</a:t>
            </a:r>
          </a:p>
          <a:p>
            <a:pPr algn="l" rtl="0">
              <a:lnSpc>
                <a:spcPts val="1200"/>
              </a:lnSpc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（運転力率は</a:t>
            </a:r>
            <a:r>
              <a:rPr lang="en-US" altLang="ja-JP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1</a:t>
            </a:r>
            <a:r>
              <a:rPr lang="ja-JP" altLang="en-US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として計算）</a:t>
            </a:r>
            <a:endParaRPr lang="en-US" altLang="ja-JP" sz="1000" b="0" i="0" u="none" strike="noStrike" baseline="0">
              <a:solidFill>
                <a:srgbClr val="000000"/>
              </a:solidFill>
              <a:latin typeface="Century" pitchFamily="18" charset="0"/>
              <a:ea typeface="ＭＳ 明朝" pitchFamily="17" charset="-128"/>
            </a:endParaRPr>
          </a:p>
        </xdr:txBody>
      </xdr:sp>
      <xdr:sp macro="" textlink="">
        <xdr:nvSpPr>
          <xdr:cNvPr id="45" name="Text Box 7">
            <a:extLst>
              <a:ext uri="{FF2B5EF4-FFF2-40B4-BE49-F238E27FC236}">
                <a16:creationId xmlns:a16="http://schemas.microsoft.com/office/drawing/2014/main" id="{8151143B-817E-C166-37FC-4A6E1FAFA7A8}"/>
              </a:ext>
            </a:extLst>
          </xdr:cNvPr>
          <xdr:cNvSpPr txBox="1">
            <a:spLocks noChangeArrowheads="1"/>
          </xdr:cNvSpPr>
        </xdr:nvSpPr>
        <xdr:spPr bwMode="auto">
          <a:xfrm>
            <a:off x="849728" y="4773903"/>
            <a:ext cx="502634" cy="1871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18288" tIns="18288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電線路</a:t>
            </a:r>
            <a:r>
              <a:rPr lang="en-US" altLang="ja-JP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A</a:t>
            </a:r>
          </a:p>
        </xdr:txBody>
      </xdr:sp>
      <xdr:sp macro="" textlink="">
        <xdr:nvSpPr>
          <xdr:cNvPr id="6634" name="Line 8">
            <a:extLst>
              <a:ext uri="{FF2B5EF4-FFF2-40B4-BE49-F238E27FC236}">
                <a16:creationId xmlns:a16="http://schemas.microsoft.com/office/drawing/2014/main" id="{E0E98C24-E552-444B-A328-B2B2E910B535}"/>
              </a:ext>
            </a:extLst>
          </xdr:cNvPr>
          <xdr:cNvSpPr>
            <a:spLocks noChangeShapeType="1"/>
          </xdr:cNvSpPr>
        </xdr:nvSpPr>
        <xdr:spPr bwMode="auto">
          <a:xfrm>
            <a:off x="612962" y="2683809"/>
            <a:ext cx="1051672" cy="0"/>
          </a:xfrm>
          <a:prstGeom prst="line">
            <a:avLst/>
          </a:prstGeom>
          <a:noFill/>
          <a:ln w="28575">
            <a:solidFill>
              <a:srgbClr val="000000"/>
            </a:solidFill>
            <a:prstDash val="sysDot"/>
            <a:round/>
            <a:headEnd type="oval" w="med" len="med"/>
            <a:tailEnd type="oval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635" name="Rectangle 9">
            <a:extLst>
              <a:ext uri="{FF2B5EF4-FFF2-40B4-BE49-F238E27FC236}">
                <a16:creationId xmlns:a16="http://schemas.microsoft.com/office/drawing/2014/main" id="{FE9162EC-1D63-8318-911F-D79B69F10662}"/>
              </a:ext>
            </a:extLst>
          </xdr:cNvPr>
          <xdr:cNvSpPr>
            <a:spLocks noChangeArrowheads="1"/>
          </xdr:cNvSpPr>
        </xdr:nvSpPr>
        <xdr:spPr bwMode="auto">
          <a:xfrm>
            <a:off x="2763931" y="1476375"/>
            <a:ext cx="709332" cy="490257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6636" name="Line 11">
            <a:extLst>
              <a:ext uri="{FF2B5EF4-FFF2-40B4-BE49-F238E27FC236}">
                <a16:creationId xmlns:a16="http://schemas.microsoft.com/office/drawing/2014/main" id="{A2732F42-A246-E288-061F-43610EA64A4A}"/>
              </a:ext>
            </a:extLst>
          </xdr:cNvPr>
          <xdr:cNvSpPr>
            <a:spLocks noChangeShapeType="1"/>
          </xdr:cNvSpPr>
        </xdr:nvSpPr>
        <xdr:spPr bwMode="auto">
          <a:xfrm>
            <a:off x="612962" y="4249831"/>
            <a:ext cx="0" cy="604557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637" name="Line 12">
            <a:extLst>
              <a:ext uri="{FF2B5EF4-FFF2-40B4-BE49-F238E27FC236}">
                <a16:creationId xmlns:a16="http://schemas.microsoft.com/office/drawing/2014/main" id="{95559BFF-B326-18F9-CA9B-ECB9E92107EF}"/>
              </a:ext>
            </a:extLst>
          </xdr:cNvPr>
          <xdr:cNvSpPr>
            <a:spLocks noChangeShapeType="1"/>
          </xdr:cNvSpPr>
        </xdr:nvSpPr>
        <xdr:spPr bwMode="auto">
          <a:xfrm>
            <a:off x="2763931" y="2561665"/>
            <a:ext cx="0" cy="717176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638" name="Line 13">
            <a:extLst>
              <a:ext uri="{FF2B5EF4-FFF2-40B4-BE49-F238E27FC236}">
                <a16:creationId xmlns:a16="http://schemas.microsoft.com/office/drawing/2014/main" id="{565BF1DF-264B-B59C-5EC2-40CCA7E5D886}"/>
              </a:ext>
            </a:extLst>
          </xdr:cNvPr>
          <xdr:cNvSpPr>
            <a:spLocks noChangeShapeType="1"/>
          </xdr:cNvSpPr>
        </xdr:nvSpPr>
        <xdr:spPr bwMode="auto">
          <a:xfrm>
            <a:off x="3473263" y="4467225"/>
            <a:ext cx="0" cy="396688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1" name="Text Box 15">
            <a:extLst>
              <a:ext uri="{FF2B5EF4-FFF2-40B4-BE49-F238E27FC236}">
                <a16:creationId xmlns:a16="http://schemas.microsoft.com/office/drawing/2014/main" id="{E5C23C60-552C-B41B-438C-F2AC568B5FF8}"/>
              </a:ext>
            </a:extLst>
          </xdr:cNvPr>
          <xdr:cNvSpPr txBox="1">
            <a:spLocks noChangeArrowheads="1"/>
          </xdr:cNvSpPr>
        </xdr:nvSpPr>
        <xdr:spPr bwMode="auto">
          <a:xfrm>
            <a:off x="2850211" y="1617324"/>
            <a:ext cx="402107" cy="17867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18288" tIns="18288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明朝" pitchFamily="17" charset="-128"/>
                <a:ea typeface="ＭＳ 明朝" pitchFamily="17" charset="-128"/>
              </a:rPr>
              <a:t>分電盤</a:t>
            </a:r>
          </a:p>
        </xdr:txBody>
      </xdr:sp>
      <xdr:sp macro="" textlink="">
        <xdr:nvSpPr>
          <xdr:cNvPr id="52" name="Text Box 17">
            <a:extLst>
              <a:ext uri="{FF2B5EF4-FFF2-40B4-BE49-F238E27FC236}">
                <a16:creationId xmlns:a16="http://schemas.microsoft.com/office/drawing/2014/main" id="{D632C7FF-B141-BF22-16DF-2B34AED75FF4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7411" y="2306496"/>
            <a:ext cx="392054" cy="29779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18288" tIns="18288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明朝" pitchFamily="17" charset="-128"/>
                <a:ea typeface="ＭＳ 明朝" pitchFamily="17" charset="-128"/>
              </a:rPr>
              <a:t>受電点</a:t>
            </a:r>
          </a:p>
        </xdr:txBody>
      </xdr:sp>
      <xdr:sp macro="" textlink="">
        <xdr:nvSpPr>
          <xdr:cNvPr id="6641" name="Line 18">
            <a:extLst>
              <a:ext uri="{FF2B5EF4-FFF2-40B4-BE49-F238E27FC236}">
                <a16:creationId xmlns:a16="http://schemas.microsoft.com/office/drawing/2014/main" id="{948964EE-C458-3170-4B69-2935EB146B9C}"/>
              </a:ext>
            </a:extLst>
          </xdr:cNvPr>
          <xdr:cNvSpPr>
            <a:spLocks noChangeShapeType="1"/>
          </xdr:cNvSpPr>
        </xdr:nvSpPr>
        <xdr:spPr bwMode="auto">
          <a:xfrm>
            <a:off x="612962" y="4703669"/>
            <a:ext cx="1051672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 type="triangle" w="med" len="med"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4" name="Text Box 19">
            <a:extLst>
              <a:ext uri="{FF2B5EF4-FFF2-40B4-BE49-F238E27FC236}">
                <a16:creationId xmlns:a16="http://schemas.microsoft.com/office/drawing/2014/main" id="{445A3303-2BD1-178C-F130-C2A7B0C2E61C}"/>
              </a:ext>
            </a:extLst>
          </xdr:cNvPr>
          <xdr:cNvSpPr txBox="1">
            <a:spLocks noChangeArrowheads="1"/>
          </xdr:cNvSpPr>
        </xdr:nvSpPr>
        <xdr:spPr bwMode="auto">
          <a:xfrm>
            <a:off x="1754469" y="4773903"/>
            <a:ext cx="774056" cy="1871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18288" tIns="18288" rIns="18288" bIns="0" anchor="t" upright="1">
            <a:noAutofit/>
          </a:bodyPr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（電線路</a:t>
            </a:r>
            <a:r>
              <a:rPr lang="en-US" altLang="ja-JP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B</a:t>
            </a:r>
            <a:r>
              <a:rPr lang="ja-JP" altLang="en-US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）</a:t>
            </a:r>
          </a:p>
        </xdr:txBody>
      </xdr:sp>
      <xdr:sp macro="" textlink="">
        <xdr:nvSpPr>
          <xdr:cNvPr id="55" name="Text Box 20">
            <a:extLst>
              <a:ext uri="{FF2B5EF4-FFF2-40B4-BE49-F238E27FC236}">
                <a16:creationId xmlns:a16="http://schemas.microsoft.com/office/drawing/2014/main" id="{C07ED006-A733-9DD2-4EB9-291AA237B4CF}"/>
              </a:ext>
            </a:extLst>
          </xdr:cNvPr>
          <xdr:cNvSpPr txBox="1">
            <a:spLocks noChangeArrowheads="1"/>
          </xdr:cNvSpPr>
        </xdr:nvSpPr>
        <xdr:spPr bwMode="auto">
          <a:xfrm>
            <a:off x="3805215" y="4739870"/>
            <a:ext cx="492581" cy="1871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18288" tIns="18288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電線路</a:t>
            </a:r>
            <a:r>
              <a:rPr lang="en-US" altLang="ja-JP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C</a:t>
            </a:r>
          </a:p>
        </xdr:txBody>
      </xdr:sp>
      <xdr:sp macro="" textlink="">
        <xdr:nvSpPr>
          <xdr:cNvPr id="6644" name="Line 21">
            <a:extLst>
              <a:ext uri="{FF2B5EF4-FFF2-40B4-BE49-F238E27FC236}">
                <a16:creationId xmlns:a16="http://schemas.microsoft.com/office/drawing/2014/main" id="{572B90A8-C162-4F7D-3E65-2BD77629D526}"/>
              </a:ext>
            </a:extLst>
          </xdr:cNvPr>
          <xdr:cNvSpPr>
            <a:spLocks noChangeShapeType="1"/>
          </xdr:cNvSpPr>
        </xdr:nvSpPr>
        <xdr:spPr bwMode="auto">
          <a:xfrm>
            <a:off x="3482788" y="4703669"/>
            <a:ext cx="1074644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 type="triangle" w="med" len="med"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645" name="Line 22">
            <a:extLst>
              <a:ext uri="{FF2B5EF4-FFF2-40B4-BE49-F238E27FC236}">
                <a16:creationId xmlns:a16="http://schemas.microsoft.com/office/drawing/2014/main" id="{9ECA152C-582D-5E98-56C6-578F7C8E39E3}"/>
              </a:ext>
            </a:extLst>
          </xdr:cNvPr>
          <xdr:cNvSpPr>
            <a:spLocks noChangeShapeType="1"/>
          </xdr:cNvSpPr>
        </xdr:nvSpPr>
        <xdr:spPr bwMode="auto">
          <a:xfrm>
            <a:off x="1712259" y="2683809"/>
            <a:ext cx="1051672" cy="0"/>
          </a:xfrm>
          <a:prstGeom prst="line">
            <a:avLst/>
          </a:prstGeom>
          <a:noFill/>
          <a:ln w="28575">
            <a:solidFill>
              <a:srgbClr val="000000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646" name="Line 24">
            <a:extLst>
              <a:ext uri="{FF2B5EF4-FFF2-40B4-BE49-F238E27FC236}">
                <a16:creationId xmlns:a16="http://schemas.microsoft.com/office/drawing/2014/main" id="{5CCF1F25-3D2F-02EA-F450-E8CA01E59A62}"/>
              </a:ext>
            </a:extLst>
          </xdr:cNvPr>
          <xdr:cNvSpPr>
            <a:spLocks noChangeShapeType="1"/>
          </xdr:cNvSpPr>
        </xdr:nvSpPr>
        <xdr:spPr bwMode="auto">
          <a:xfrm>
            <a:off x="1683684" y="4249831"/>
            <a:ext cx="0" cy="604557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647" name="Line 25">
            <a:extLst>
              <a:ext uri="{FF2B5EF4-FFF2-40B4-BE49-F238E27FC236}">
                <a16:creationId xmlns:a16="http://schemas.microsoft.com/office/drawing/2014/main" id="{965D8258-5956-8C83-D299-8ADA366FE6EF}"/>
              </a:ext>
            </a:extLst>
          </xdr:cNvPr>
          <xdr:cNvSpPr>
            <a:spLocks noChangeShapeType="1"/>
          </xdr:cNvSpPr>
        </xdr:nvSpPr>
        <xdr:spPr bwMode="auto">
          <a:xfrm>
            <a:off x="1683684" y="4703669"/>
            <a:ext cx="1089772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 type="triangle" w="med" len="med"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648" name="Line 28">
            <a:extLst>
              <a:ext uri="{FF2B5EF4-FFF2-40B4-BE49-F238E27FC236}">
                <a16:creationId xmlns:a16="http://schemas.microsoft.com/office/drawing/2014/main" id="{C27FAB8D-B1E0-9935-CFFC-ED91CE89A30A}"/>
              </a:ext>
            </a:extLst>
          </xdr:cNvPr>
          <xdr:cNvSpPr>
            <a:spLocks noChangeShapeType="1"/>
          </xdr:cNvSpPr>
        </xdr:nvSpPr>
        <xdr:spPr bwMode="auto">
          <a:xfrm>
            <a:off x="4576482" y="1522319"/>
            <a:ext cx="0" cy="2794187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649" name="Line 29">
            <a:extLst>
              <a:ext uri="{FF2B5EF4-FFF2-40B4-BE49-F238E27FC236}">
                <a16:creationId xmlns:a16="http://schemas.microsoft.com/office/drawing/2014/main" id="{5EDF6BBB-6612-C495-C391-15B1984FCD93}"/>
              </a:ext>
            </a:extLst>
          </xdr:cNvPr>
          <xdr:cNvSpPr>
            <a:spLocks noChangeShapeType="1"/>
          </xdr:cNvSpPr>
        </xdr:nvSpPr>
        <xdr:spPr bwMode="auto">
          <a:xfrm>
            <a:off x="4576482" y="4703669"/>
            <a:ext cx="823072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 type="triangle" w="med" len="med"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2" name="Text Box 30">
            <a:extLst>
              <a:ext uri="{FF2B5EF4-FFF2-40B4-BE49-F238E27FC236}">
                <a16:creationId xmlns:a16="http://schemas.microsoft.com/office/drawing/2014/main" id="{02B78AD6-971B-D6CE-51B4-21F2DB41926F}"/>
              </a:ext>
            </a:extLst>
          </xdr:cNvPr>
          <xdr:cNvSpPr txBox="1">
            <a:spLocks noChangeArrowheads="1"/>
          </xdr:cNvSpPr>
        </xdr:nvSpPr>
        <xdr:spPr bwMode="auto">
          <a:xfrm>
            <a:off x="4629535" y="4739870"/>
            <a:ext cx="673529" cy="1871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18288" tIns="18288" rIns="18288" bIns="0" anchor="t" upright="1">
            <a:noAutofit/>
          </a:bodyPr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（電線路</a:t>
            </a:r>
            <a:r>
              <a:rPr lang="en-US" altLang="ja-JP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D</a:t>
            </a:r>
            <a:r>
              <a:rPr lang="ja-JP" altLang="en-US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）</a:t>
            </a:r>
          </a:p>
        </xdr:txBody>
      </xdr:sp>
      <xdr:sp macro="" textlink="">
        <xdr:nvSpPr>
          <xdr:cNvPr id="6651" name="Line 32">
            <a:extLst>
              <a:ext uri="{FF2B5EF4-FFF2-40B4-BE49-F238E27FC236}">
                <a16:creationId xmlns:a16="http://schemas.microsoft.com/office/drawing/2014/main" id="{2BAF269D-EEED-F5C1-6692-E450D0B175F1}"/>
              </a:ext>
            </a:extLst>
          </xdr:cNvPr>
          <xdr:cNvSpPr>
            <a:spLocks noChangeShapeType="1"/>
          </xdr:cNvSpPr>
        </xdr:nvSpPr>
        <xdr:spPr bwMode="auto">
          <a:xfrm>
            <a:off x="3473263" y="1655669"/>
            <a:ext cx="1103219" cy="0"/>
          </a:xfrm>
          <a:prstGeom prst="line">
            <a:avLst/>
          </a:prstGeom>
          <a:noFill/>
          <a:ln w="28575">
            <a:solidFill>
              <a:srgbClr val="000000"/>
            </a:solidFill>
            <a:prstDash val="dash"/>
            <a:round/>
            <a:headEnd/>
            <a:tailEnd type="oval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652" name="Line 34">
            <a:extLst>
              <a:ext uri="{FF2B5EF4-FFF2-40B4-BE49-F238E27FC236}">
                <a16:creationId xmlns:a16="http://schemas.microsoft.com/office/drawing/2014/main" id="{B04B282C-1FC9-99F1-D99F-50FD6E4F4DDE}"/>
              </a:ext>
            </a:extLst>
          </xdr:cNvPr>
          <xdr:cNvSpPr>
            <a:spLocks noChangeShapeType="1"/>
          </xdr:cNvSpPr>
        </xdr:nvSpPr>
        <xdr:spPr bwMode="auto">
          <a:xfrm>
            <a:off x="4624107" y="1655669"/>
            <a:ext cx="823072" cy="0"/>
          </a:xfrm>
          <a:prstGeom prst="line">
            <a:avLst/>
          </a:prstGeom>
          <a:noFill/>
          <a:ln w="28575">
            <a:solidFill>
              <a:srgbClr val="000000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653" name="Rectangle 35">
            <a:extLst>
              <a:ext uri="{FF2B5EF4-FFF2-40B4-BE49-F238E27FC236}">
                <a16:creationId xmlns:a16="http://schemas.microsoft.com/office/drawing/2014/main" id="{F1386718-0FC9-C4F7-4F7B-90F834E82706}"/>
              </a:ext>
            </a:extLst>
          </xdr:cNvPr>
          <xdr:cNvSpPr>
            <a:spLocks noChangeArrowheads="1"/>
          </xdr:cNvSpPr>
        </xdr:nvSpPr>
        <xdr:spPr bwMode="auto">
          <a:xfrm>
            <a:off x="5399554" y="1598519"/>
            <a:ext cx="337297" cy="93569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grpSp>
        <xdr:nvGrpSpPr>
          <xdr:cNvPr id="6654" name="Group 38">
            <a:extLst>
              <a:ext uri="{FF2B5EF4-FFF2-40B4-BE49-F238E27FC236}">
                <a16:creationId xmlns:a16="http://schemas.microsoft.com/office/drawing/2014/main" id="{7C1C6155-35C6-2AD2-162C-40F01F727C9C}"/>
              </a:ext>
            </a:extLst>
          </xdr:cNvPr>
          <xdr:cNvGrpSpPr>
            <a:grpSpLocks/>
          </xdr:cNvGrpSpPr>
        </xdr:nvGrpSpPr>
        <xdr:grpSpPr bwMode="auto">
          <a:xfrm flipH="1">
            <a:off x="5988424" y="2403661"/>
            <a:ext cx="756397" cy="103094"/>
            <a:chOff x="691" y="224"/>
            <a:chExt cx="58" cy="19"/>
          </a:xfrm>
        </xdr:grpSpPr>
        <xdr:sp macro="" textlink="">
          <xdr:nvSpPr>
            <xdr:cNvPr id="6780" name="Freeform 39">
              <a:extLst>
                <a:ext uri="{FF2B5EF4-FFF2-40B4-BE49-F238E27FC236}">
                  <a16:creationId xmlns:a16="http://schemas.microsoft.com/office/drawing/2014/main" id="{F7E82050-3DD0-8205-829F-10ACD9E8CF49}"/>
                </a:ext>
              </a:extLst>
            </xdr:cNvPr>
            <xdr:cNvSpPr>
              <a:spLocks/>
            </xdr:cNvSpPr>
          </xdr:nvSpPr>
          <xdr:spPr bwMode="auto">
            <a:xfrm>
              <a:off x="691" y="224"/>
              <a:ext cx="28" cy="10"/>
            </a:xfrm>
            <a:custGeom>
              <a:avLst/>
              <a:gdLst>
                <a:gd name="T0" fmla="*/ 0 w 922"/>
                <a:gd name="T1" fmla="*/ 0 h 586"/>
                <a:gd name="T2" fmla="*/ 0 w 922"/>
                <a:gd name="T3" fmla="*/ 0 h 586"/>
                <a:gd name="T4" fmla="*/ 0 w 922"/>
                <a:gd name="T5" fmla="*/ 0 h 586"/>
                <a:gd name="T6" fmla="*/ 0 w 922"/>
                <a:gd name="T7" fmla="*/ 0 h 586"/>
                <a:gd name="T8" fmla="*/ 0 w 922"/>
                <a:gd name="T9" fmla="*/ 0 h 586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  <a:gd name="T15" fmla="*/ 0 w 922"/>
                <a:gd name="T16" fmla="*/ 0 h 586"/>
                <a:gd name="T17" fmla="*/ 922 w 922"/>
                <a:gd name="T18" fmla="*/ 586 h 58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T15" t="T16" r="T17" b="T18"/>
              <a:pathLst>
                <a:path w="922" h="586">
                  <a:moveTo>
                    <a:pt x="0" y="0"/>
                  </a:moveTo>
                  <a:lnTo>
                    <a:pt x="461" y="0"/>
                  </a:lnTo>
                  <a:lnTo>
                    <a:pt x="922" y="586"/>
                  </a:lnTo>
                  <a:lnTo>
                    <a:pt x="461" y="586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6781" name="Freeform 40">
              <a:extLst>
                <a:ext uri="{FF2B5EF4-FFF2-40B4-BE49-F238E27FC236}">
                  <a16:creationId xmlns:a16="http://schemas.microsoft.com/office/drawing/2014/main" id="{46FF1F80-E7B8-B3E6-4A92-6D190054B5BC}"/>
                </a:ext>
              </a:extLst>
            </xdr:cNvPr>
            <xdr:cNvSpPr>
              <a:spLocks/>
            </xdr:cNvSpPr>
          </xdr:nvSpPr>
          <xdr:spPr bwMode="auto">
            <a:xfrm>
              <a:off x="706" y="224"/>
              <a:ext cx="28" cy="10"/>
            </a:xfrm>
            <a:custGeom>
              <a:avLst/>
              <a:gdLst>
                <a:gd name="T0" fmla="*/ 0 w 923"/>
                <a:gd name="T1" fmla="*/ 0 h 586"/>
                <a:gd name="T2" fmla="*/ 0 w 923"/>
                <a:gd name="T3" fmla="*/ 0 h 586"/>
                <a:gd name="T4" fmla="*/ 0 w 923"/>
                <a:gd name="T5" fmla="*/ 0 h 586"/>
                <a:gd name="T6" fmla="*/ 0 w 923"/>
                <a:gd name="T7" fmla="*/ 0 h 586"/>
                <a:gd name="T8" fmla="*/ 0 w 923"/>
                <a:gd name="T9" fmla="*/ 0 h 586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  <a:gd name="T15" fmla="*/ 0 w 923"/>
                <a:gd name="T16" fmla="*/ 0 h 586"/>
                <a:gd name="T17" fmla="*/ 923 w 923"/>
                <a:gd name="T18" fmla="*/ 586 h 58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T15" t="T16" r="T17" b="T18"/>
              <a:pathLst>
                <a:path w="923" h="586">
                  <a:moveTo>
                    <a:pt x="0" y="0"/>
                  </a:moveTo>
                  <a:lnTo>
                    <a:pt x="461" y="0"/>
                  </a:lnTo>
                  <a:lnTo>
                    <a:pt x="923" y="586"/>
                  </a:lnTo>
                  <a:lnTo>
                    <a:pt x="461" y="586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6782" name="Freeform 41">
              <a:extLst>
                <a:ext uri="{FF2B5EF4-FFF2-40B4-BE49-F238E27FC236}">
                  <a16:creationId xmlns:a16="http://schemas.microsoft.com/office/drawing/2014/main" id="{16C09E02-0E72-4DAF-AE68-78CB2329BCF2}"/>
                </a:ext>
              </a:extLst>
            </xdr:cNvPr>
            <xdr:cNvSpPr>
              <a:spLocks/>
            </xdr:cNvSpPr>
          </xdr:nvSpPr>
          <xdr:spPr bwMode="auto">
            <a:xfrm>
              <a:off x="706" y="234"/>
              <a:ext cx="28" cy="9"/>
            </a:xfrm>
            <a:custGeom>
              <a:avLst/>
              <a:gdLst>
                <a:gd name="T0" fmla="*/ 0 w 923"/>
                <a:gd name="T1" fmla="*/ 0 h 586"/>
                <a:gd name="T2" fmla="*/ 0 w 923"/>
                <a:gd name="T3" fmla="*/ 0 h 586"/>
                <a:gd name="T4" fmla="*/ 0 w 923"/>
                <a:gd name="T5" fmla="*/ 0 h 586"/>
                <a:gd name="T6" fmla="*/ 0 w 923"/>
                <a:gd name="T7" fmla="*/ 0 h 586"/>
                <a:gd name="T8" fmla="*/ 0 w 923"/>
                <a:gd name="T9" fmla="*/ 0 h 586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  <a:gd name="T15" fmla="*/ 0 w 923"/>
                <a:gd name="T16" fmla="*/ 0 h 586"/>
                <a:gd name="T17" fmla="*/ 923 w 923"/>
                <a:gd name="T18" fmla="*/ 586 h 58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T15" t="T16" r="T17" b="T18"/>
              <a:pathLst>
                <a:path w="923" h="586">
                  <a:moveTo>
                    <a:pt x="0" y="0"/>
                  </a:moveTo>
                  <a:lnTo>
                    <a:pt x="461" y="0"/>
                  </a:lnTo>
                  <a:lnTo>
                    <a:pt x="923" y="586"/>
                  </a:lnTo>
                  <a:lnTo>
                    <a:pt x="461" y="586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6783" name="Freeform 42">
              <a:extLst>
                <a:ext uri="{FF2B5EF4-FFF2-40B4-BE49-F238E27FC236}">
                  <a16:creationId xmlns:a16="http://schemas.microsoft.com/office/drawing/2014/main" id="{F7BB9C21-0EAC-5E56-517A-25F82A37217C}"/>
                </a:ext>
              </a:extLst>
            </xdr:cNvPr>
            <xdr:cNvSpPr>
              <a:spLocks/>
            </xdr:cNvSpPr>
          </xdr:nvSpPr>
          <xdr:spPr bwMode="auto">
            <a:xfrm>
              <a:off x="719" y="234"/>
              <a:ext cx="30" cy="9"/>
            </a:xfrm>
            <a:custGeom>
              <a:avLst/>
              <a:gdLst>
                <a:gd name="T0" fmla="*/ 0 w 923"/>
                <a:gd name="T1" fmla="*/ 0 h 586"/>
                <a:gd name="T2" fmla="*/ 0 w 923"/>
                <a:gd name="T3" fmla="*/ 0 h 586"/>
                <a:gd name="T4" fmla="*/ 0 w 923"/>
                <a:gd name="T5" fmla="*/ 0 h 586"/>
                <a:gd name="T6" fmla="*/ 0 w 923"/>
                <a:gd name="T7" fmla="*/ 0 h 586"/>
                <a:gd name="T8" fmla="*/ 0 w 923"/>
                <a:gd name="T9" fmla="*/ 0 h 586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  <a:gd name="T15" fmla="*/ 0 w 923"/>
                <a:gd name="T16" fmla="*/ 0 h 586"/>
                <a:gd name="T17" fmla="*/ 923 w 923"/>
                <a:gd name="T18" fmla="*/ 586 h 58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T15" t="T16" r="T17" b="T18"/>
              <a:pathLst>
                <a:path w="923" h="586">
                  <a:moveTo>
                    <a:pt x="0" y="0"/>
                  </a:moveTo>
                  <a:lnTo>
                    <a:pt x="462" y="0"/>
                  </a:lnTo>
                  <a:lnTo>
                    <a:pt x="923" y="586"/>
                  </a:lnTo>
                  <a:lnTo>
                    <a:pt x="462" y="586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sp macro="" textlink="">
        <xdr:nvSpPr>
          <xdr:cNvPr id="6655" name="Line 48">
            <a:extLst>
              <a:ext uri="{FF2B5EF4-FFF2-40B4-BE49-F238E27FC236}">
                <a16:creationId xmlns:a16="http://schemas.microsoft.com/office/drawing/2014/main" id="{990CF421-262F-D126-2050-9BD840AAF72E}"/>
              </a:ext>
            </a:extLst>
          </xdr:cNvPr>
          <xdr:cNvSpPr>
            <a:spLocks noChangeShapeType="1"/>
          </xdr:cNvSpPr>
        </xdr:nvSpPr>
        <xdr:spPr bwMode="auto">
          <a:xfrm>
            <a:off x="5746376" y="1655669"/>
            <a:ext cx="56757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8" name="Text Box 50">
            <a:extLst>
              <a:ext uri="{FF2B5EF4-FFF2-40B4-BE49-F238E27FC236}">
                <a16:creationId xmlns:a16="http://schemas.microsoft.com/office/drawing/2014/main" id="{433E23AE-82B2-191C-A384-1C5B271B7B13}"/>
              </a:ext>
            </a:extLst>
          </xdr:cNvPr>
          <xdr:cNvSpPr txBox="1">
            <a:spLocks noChangeArrowheads="1"/>
          </xdr:cNvSpPr>
        </xdr:nvSpPr>
        <xdr:spPr bwMode="auto">
          <a:xfrm>
            <a:off x="6338490" y="1430141"/>
            <a:ext cx="201054" cy="1701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18288" tIns="18288" rIns="0" bIns="0" anchor="t" upright="1">
            <a:noAutofit/>
          </a:bodyPr>
          <a:lstStyle/>
          <a:p>
            <a:pPr algn="l" rtl="0">
              <a:defRPr sz="1000"/>
            </a:pPr>
            <a:r>
              <a:rPr lang="en-US" altLang="ja-JP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PV</a:t>
            </a:r>
          </a:p>
        </xdr:txBody>
      </xdr:sp>
      <xdr:sp macro="" textlink="">
        <xdr:nvSpPr>
          <xdr:cNvPr id="6657" name="Line 52">
            <a:extLst>
              <a:ext uri="{FF2B5EF4-FFF2-40B4-BE49-F238E27FC236}">
                <a16:creationId xmlns:a16="http://schemas.microsoft.com/office/drawing/2014/main" id="{3AA80141-AC46-E5AB-E0F9-B0D394F779A9}"/>
              </a:ext>
            </a:extLst>
          </xdr:cNvPr>
          <xdr:cNvSpPr>
            <a:spLocks noChangeShapeType="1"/>
          </xdr:cNvSpPr>
        </xdr:nvSpPr>
        <xdr:spPr bwMode="auto">
          <a:xfrm>
            <a:off x="622487" y="4608419"/>
            <a:ext cx="2141444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 type="triangle" w="med" len="med"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0" name="Text Box 53">
            <a:extLst>
              <a:ext uri="{FF2B5EF4-FFF2-40B4-BE49-F238E27FC236}">
                <a16:creationId xmlns:a16="http://schemas.microsoft.com/office/drawing/2014/main" id="{2D8657BB-EBD5-F489-2DA2-F1E6BA20CA36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0413" y="4382521"/>
            <a:ext cx="1477743" cy="187183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wrap="none" lIns="18288" tIns="18288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引込口配線の抵抗値： </a:t>
            </a:r>
            <a:r>
              <a:rPr lang="en-US" altLang="ja-JP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R</a:t>
            </a:r>
            <a:r>
              <a:rPr lang="en-US" altLang="ja-JP" sz="1000" b="0" i="0" u="none" strike="noStrike" baseline="-2500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a</a:t>
            </a:r>
          </a:p>
        </xdr:txBody>
      </xdr:sp>
      <xdr:sp macro="" textlink="">
        <xdr:nvSpPr>
          <xdr:cNvPr id="71" name="Text Box 54">
            <a:extLst>
              <a:ext uri="{FF2B5EF4-FFF2-40B4-BE49-F238E27FC236}">
                <a16:creationId xmlns:a16="http://schemas.microsoft.com/office/drawing/2014/main" id="{B4374FFC-7CC7-E5BF-CB03-7E92EB305DFB}"/>
              </a:ext>
            </a:extLst>
          </xdr:cNvPr>
          <xdr:cNvSpPr txBox="1">
            <a:spLocks noChangeArrowheads="1"/>
          </xdr:cNvSpPr>
        </xdr:nvSpPr>
        <xdr:spPr bwMode="auto">
          <a:xfrm>
            <a:off x="3925847" y="4348488"/>
            <a:ext cx="1246532" cy="187183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wrap="none" lIns="18288" tIns="18288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屋内配線の抵抗値： </a:t>
            </a:r>
            <a:r>
              <a:rPr lang="en-US" altLang="ja-JP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R</a:t>
            </a:r>
            <a:r>
              <a:rPr lang="en-US" altLang="ja-JP" sz="1000" b="0" i="0" u="none" strike="noStrike" baseline="-2500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b</a:t>
            </a:r>
          </a:p>
        </xdr:txBody>
      </xdr:sp>
      <xdr:sp macro="" textlink="">
        <xdr:nvSpPr>
          <xdr:cNvPr id="6660" name="Line 55">
            <a:extLst>
              <a:ext uri="{FF2B5EF4-FFF2-40B4-BE49-F238E27FC236}">
                <a16:creationId xmlns:a16="http://schemas.microsoft.com/office/drawing/2014/main" id="{025E4D52-3BB9-C32A-B425-44535DC14049}"/>
              </a:ext>
            </a:extLst>
          </xdr:cNvPr>
          <xdr:cNvSpPr>
            <a:spLocks noChangeShapeType="1"/>
          </xdr:cNvSpPr>
        </xdr:nvSpPr>
        <xdr:spPr bwMode="auto">
          <a:xfrm>
            <a:off x="3473263" y="4529977"/>
            <a:ext cx="1945341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 type="triangle" w="med" len="med"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3" name="Text Box 67">
            <a:extLst>
              <a:ext uri="{FF2B5EF4-FFF2-40B4-BE49-F238E27FC236}">
                <a16:creationId xmlns:a16="http://schemas.microsoft.com/office/drawing/2014/main" id="{42D88640-0277-7C78-E196-6138D0639E96}"/>
              </a:ext>
            </a:extLst>
          </xdr:cNvPr>
          <xdr:cNvSpPr txBox="1">
            <a:spLocks noChangeArrowheads="1"/>
          </xdr:cNvSpPr>
        </xdr:nvSpPr>
        <xdr:spPr bwMode="auto">
          <a:xfrm>
            <a:off x="5202537" y="4722854"/>
            <a:ext cx="241264" cy="16165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注</a:t>
            </a:r>
            <a:r>
              <a:rPr lang="en-US" altLang="ja-JP" sz="8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1</a:t>
            </a:r>
          </a:p>
        </xdr:txBody>
      </xdr:sp>
      <xdr:sp macro="" textlink="">
        <xdr:nvSpPr>
          <xdr:cNvPr id="74" name="Text Box 68">
            <a:extLst>
              <a:ext uri="{FF2B5EF4-FFF2-40B4-BE49-F238E27FC236}">
                <a16:creationId xmlns:a16="http://schemas.microsoft.com/office/drawing/2014/main" id="{A2878A26-E7DD-0BBD-56B3-B97D7ADA44B1}"/>
              </a:ext>
            </a:extLst>
          </xdr:cNvPr>
          <xdr:cNvSpPr txBox="1">
            <a:spLocks noChangeArrowheads="1"/>
          </xdr:cNvSpPr>
        </xdr:nvSpPr>
        <xdr:spPr bwMode="auto">
          <a:xfrm>
            <a:off x="2417946" y="4748378"/>
            <a:ext cx="231212" cy="1701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注</a:t>
            </a:r>
            <a:r>
              <a:rPr lang="en-US" altLang="ja-JP" sz="8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1</a:t>
            </a:r>
          </a:p>
        </xdr:txBody>
      </xdr:sp>
      <xdr:sp macro="" textlink="">
        <xdr:nvSpPr>
          <xdr:cNvPr id="75" name="Text Box 62">
            <a:extLst>
              <a:ext uri="{FF2B5EF4-FFF2-40B4-BE49-F238E27FC236}">
                <a16:creationId xmlns:a16="http://schemas.microsoft.com/office/drawing/2014/main" id="{E84DCB48-5026-DEA3-06A9-3943E60C35EF}"/>
              </a:ext>
            </a:extLst>
          </xdr:cNvPr>
          <xdr:cNvSpPr txBox="1">
            <a:spLocks noChangeArrowheads="1"/>
          </xdr:cNvSpPr>
        </xdr:nvSpPr>
        <xdr:spPr bwMode="auto">
          <a:xfrm>
            <a:off x="95778" y="5233351"/>
            <a:ext cx="3196751" cy="212707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18288" rIns="0" bIns="18288" anchor="ctr" upright="1"/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ＪＳゴシック"/>
              </a:rPr>
              <a:t>■　受電点から</a:t>
            </a:r>
            <a:r>
              <a:rPr lang="en-US" altLang="ja-JP" sz="1100" b="0" i="0" u="none" strike="noStrike" baseline="0">
                <a:solidFill>
                  <a:srgbClr val="000000"/>
                </a:solidFill>
                <a:latin typeface="ＪＳゴシック"/>
              </a:rPr>
              <a:t>PCS</a:t>
            </a:r>
            <a:r>
              <a:rPr lang="ja-JP" altLang="en-US" sz="1100" b="0" i="0" u="none" strike="noStrike" baseline="0">
                <a:solidFill>
                  <a:srgbClr val="000000"/>
                </a:solidFill>
                <a:latin typeface="ＪＳゴシック"/>
              </a:rPr>
              <a:t>までの電圧上昇値の計算</a:t>
            </a:r>
          </a:p>
        </xdr:txBody>
      </xdr:sp>
      <xdr:sp macro="" textlink="">
        <xdr:nvSpPr>
          <xdr:cNvPr id="6664" name="Rectangle 63">
            <a:extLst>
              <a:ext uri="{FF2B5EF4-FFF2-40B4-BE49-F238E27FC236}">
                <a16:creationId xmlns:a16="http://schemas.microsoft.com/office/drawing/2014/main" id="{3219FAAE-41CF-8B72-0985-B4F9F11187D6}"/>
              </a:ext>
            </a:extLst>
          </xdr:cNvPr>
          <xdr:cNvSpPr>
            <a:spLocks noChangeArrowheads="1"/>
          </xdr:cNvSpPr>
        </xdr:nvSpPr>
        <xdr:spPr bwMode="auto">
          <a:xfrm>
            <a:off x="85725" y="1362075"/>
            <a:ext cx="7732619" cy="3812801"/>
          </a:xfrm>
          <a:prstGeom prst="rect">
            <a:avLst/>
          </a:prstGeom>
          <a:noFill/>
          <a:ln w="9525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77" name="Text Box 7">
            <a:extLst>
              <a:ext uri="{FF2B5EF4-FFF2-40B4-BE49-F238E27FC236}">
                <a16:creationId xmlns:a16="http://schemas.microsoft.com/office/drawing/2014/main" id="{F28CB028-50AE-BD16-C703-39545ABA31CC}"/>
              </a:ext>
            </a:extLst>
          </xdr:cNvPr>
          <xdr:cNvSpPr txBox="1">
            <a:spLocks noChangeArrowheads="1"/>
          </xdr:cNvSpPr>
        </xdr:nvSpPr>
        <xdr:spPr bwMode="auto">
          <a:xfrm>
            <a:off x="849728" y="4773903"/>
            <a:ext cx="502634" cy="1871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18288" tIns="18288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電線路</a:t>
            </a:r>
            <a:r>
              <a:rPr lang="en-US" altLang="ja-JP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A</a:t>
            </a:r>
          </a:p>
        </xdr:txBody>
      </xdr:sp>
      <xdr:sp macro="" textlink="">
        <xdr:nvSpPr>
          <xdr:cNvPr id="6666" name="Line 8">
            <a:extLst>
              <a:ext uri="{FF2B5EF4-FFF2-40B4-BE49-F238E27FC236}">
                <a16:creationId xmlns:a16="http://schemas.microsoft.com/office/drawing/2014/main" id="{A69D8A79-7C8B-1B1E-60E7-5F3DFD5989B8}"/>
              </a:ext>
            </a:extLst>
          </xdr:cNvPr>
          <xdr:cNvSpPr>
            <a:spLocks noChangeShapeType="1"/>
          </xdr:cNvSpPr>
        </xdr:nvSpPr>
        <xdr:spPr bwMode="auto">
          <a:xfrm>
            <a:off x="612962" y="2683809"/>
            <a:ext cx="1051672" cy="0"/>
          </a:xfrm>
          <a:prstGeom prst="line">
            <a:avLst/>
          </a:prstGeom>
          <a:noFill/>
          <a:ln w="28575">
            <a:solidFill>
              <a:srgbClr val="000000"/>
            </a:solidFill>
            <a:prstDash val="sysDot"/>
            <a:round/>
            <a:headEnd type="oval" w="med" len="med"/>
            <a:tailEnd type="oval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667" name="Rectangle 9">
            <a:extLst>
              <a:ext uri="{FF2B5EF4-FFF2-40B4-BE49-F238E27FC236}">
                <a16:creationId xmlns:a16="http://schemas.microsoft.com/office/drawing/2014/main" id="{B323A286-00CE-9E14-077F-3DDE0B010264}"/>
              </a:ext>
            </a:extLst>
          </xdr:cNvPr>
          <xdr:cNvSpPr>
            <a:spLocks noChangeArrowheads="1"/>
          </xdr:cNvSpPr>
        </xdr:nvSpPr>
        <xdr:spPr bwMode="auto">
          <a:xfrm>
            <a:off x="2763931" y="1476375"/>
            <a:ext cx="709332" cy="2773456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6668" name="Line 11">
            <a:extLst>
              <a:ext uri="{FF2B5EF4-FFF2-40B4-BE49-F238E27FC236}">
                <a16:creationId xmlns:a16="http://schemas.microsoft.com/office/drawing/2014/main" id="{D58C4F69-34A2-42A8-65D4-458A52916AB1}"/>
              </a:ext>
            </a:extLst>
          </xdr:cNvPr>
          <xdr:cNvSpPr>
            <a:spLocks noChangeShapeType="1"/>
          </xdr:cNvSpPr>
        </xdr:nvSpPr>
        <xdr:spPr bwMode="auto">
          <a:xfrm>
            <a:off x="612962" y="2947147"/>
            <a:ext cx="0" cy="1907241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669" name="Line 12">
            <a:extLst>
              <a:ext uri="{FF2B5EF4-FFF2-40B4-BE49-F238E27FC236}">
                <a16:creationId xmlns:a16="http://schemas.microsoft.com/office/drawing/2014/main" id="{1A80B4C4-F471-7EFA-0058-54EF79108E49}"/>
              </a:ext>
            </a:extLst>
          </xdr:cNvPr>
          <xdr:cNvSpPr>
            <a:spLocks noChangeShapeType="1"/>
          </xdr:cNvSpPr>
        </xdr:nvSpPr>
        <xdr:spPr bwMode="auto">
          <a:xfrm>
            <a:off x="2763931" y="4326031"/>
            <a:ext cx="0" cy="339538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670" name="Line 13">
            <a:extLst>
              <a:ext uri="{FF2B5EF4-FFF2-40B4-BE49-F238E27FC236}">
                <a16:creationId xmlns:a16="http://schemas.microsoft.com/office/drawing/2014/main" id="{976DEB05-4A11-EC2D-D058-C83071404AF1}"/>
              </a:ext>
            </a:extLst>
          </xdr:cNvPr>
          <xdr:cNvSpPr>
            <a:spLocks noChangeShapeType="1"/>
          </xdr:cNvSpPr>
        </xdr:nvSpPr>
        <xdr:spPr bwMode="auto">
          <a:xfrm>
            <a:off x="3473263" y="4335556"/>
            <a:ext cx="0" cy="528357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3" name="Text Box 15">
            <a:extLst>
              <a:ext uri="{FF2B5EF4-FFF2-40B4-BE49-F238E27FC236}">
                <a16:creationId xmlns:a16="http://schemas.microsoft.com/office/drawing/2014/main" id="{24521025-42D7-AA06-C8ED-D3368BB18EC4}"/>
              </a:ext>
            </a:extLst>
          </xdr:cNvPr>
          <xdr:cNvSpPr txBox="1">
            <a:spLocks noChangeArrowheads="1"/>
          </xdr:cNvSpPr>
        </xdr:nvSpPr>
        <xdr:spPr bwMode="auto">
          <a:xfrm>
            <a:off x="2900474" y="2791469"/>
            <a:ext cx="402107" cy="28928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18288" tIns="18288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明朝" pitchFamily="17" charset="-128"/>
                <a:ea typeface="ＭＳ 明朝" pitchFamily="17" charset="-128"/>
              </a:rPr>
              <a:t>分電盤</a:t>
            </a:r>
          </a:p>
        </xdr:txBody>
      </xdr:sp>
      <xdr:sp macro="" textlink="">
        <xdr:nvSpPr>
          <xdr:cNvPr id="84" name="Text Box 17">
            <a:extLst>
              <a:ext uri="{FF2B5EF4-FFF2-40B4-BE49-F238E27FC236}">
                <a16:creationId xmlns:a16="http://schemas.microsoft.com/office/drawing/2014/main" id="{A1E1481D-5D86-2252-CFE0-C90AF50A776D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7411" y="2306496"/>
            <a:ext cx="392054" cy="29779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18288" tIns="18288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明朝" pitchFamily="17" charset="-128"/>
                <a:ea typeface="ＭＳ 明朝" pitchFamily="17" charset="-128"/>
              </a:rPr>
              <a:t>受電点</a:t>
            </a:r>
          </a:p>
        </xdr:txBody>
      </xdr:sp>
      <xdr:sp macro="" textlink="">
        <xdr:nvSpPr>
          <xdr:cNvPr id="6673" name="Line 18">
            <a:extLst>
              <a:ext uri="{FF2B5EF4-FFF2-40B4-BE49-F238E27FC236}">
                <a16:creationId xmlns:a16="http://schemas.microsoft.com/office/drawing/2014/main" id="{68963E6C-C1EE-A012-3377-92188554CD48}"/>
              </a:ext>
            </a:extLst>
          </xdr:cNvPr>
          <xdr:cNvSpPr>
            <a:spLocks noChangeShapeType="1"/>
          </xdr:cNvSpPr>
        </xdr:nvSpPr>
        <xdr:spPr bwMode="auto">
          <a:xfrm>
            <a:off x="612962" y="4703669"/>
            <a:ext cx="1051672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 type="triangle" w="med" len="med"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6" name="Text Box 19">
            <a:extLst>
              <a:ext uri="{FF2B5EF4-FFF2-40B4-BE49-F238E27FC236}">
                <a16:creationId xmlns:a16="http://schemas.microsoft.com/office/drawing/2014/main" id="{78E441CB-566E-925A-7B2E-8818D8D213AC}"/>
              </a:ext>
            </a:extLst>
          </xdr:cNvPr>
          <xdr:cNvSpPr txBox="1">
            <a:spLocks noChangeArrowheads="1"/>
          </xdr:cNvSpPr>
        </xdr:nvSpPr>
        <xdr:spPr bwMode="auto">
          <a:xfrm>
            <a:off x="1754469" y="4773903"/>
            <a:ext cx="774056" cy="1871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18288" tIns="18288" rIns="18288" bIns="0" anchor="t" upright="1">
            <a:noAutofit/>
          </a:bodyPr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（電線路</a:t>
            </a:r>
            <a:r>
              <a:rPr lang="en-US" altLang="ja-JP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B</a:t>
            </a:r>
            <a:r>
              <a:rPr lang="ja-JP" altLang="en-US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）</a:t>
            </a:r>
          </a:p>
        </xdr:txBody>
      </xdr:sp>
      <xdr:sp macro="" textlink="">
        <xdr:nvSpPr>
          <xdr:cNvPr id="87" name="Text Box 20">
            <a:extLst>
              <a:ext uri="{FF2B5EF4-FFF2-40B4-BE49-F238E27FC236}">
                <a16:creationId xmlns:a16="http://schemas.microsoft.com/office/drawing/2014/main" id="{280BE867-7895-1F4F-B4EF-04C2D1321F08}"/>
              </a:ext>
            </a:extLst>
          </xdr:cNvPr>
          <xdr:cNvSpPr txBox="1">
            <a:spLocks noChangeArrowheads="1"/>
          </xdr:cNvSpPr>
        </xdr:nvSpPr>
        <xdr:spPr bwMode="auto">
          <a:xfrm>
            <a:off x="3805215" y="4739870"/>
            <a:ext cx="492581" cy="1871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18288" tIns="18288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電線路</a:t>
            </a:r>
            <a:r>
              <a:rPr lang="en-US" altLang="ja-JP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C</a:t>
            </a:r>
          </a:p>
        </xdr:txBody>
      </xdr:sp>
      <xdr:sp macro="" textlink="">
        <xdr:nvSpPr>
          <xdr:cNvPr id="6676" name="Line 21">
            <a:extLst>
              <a:ext uri="{FF2B5EF4-FFF2-40B4-BE49-F238E27FC236}">
                <a16:creationId xmlns:a16="http://schemas.microsoft.com/office/drawing/2014/main" id="{9E30B195-C39C-77B0-F2BD-8CADE80A7E14}"/>
              </a:ext>
            </a:extLst>
          </xdr:cNvPr>
          <xdr:cNvSpPr>
            <a:spLocks noChangeShapeType="1"/>
          </xdr:cNvSpPr>
        </xdr:nvSpPr>
        <xdr:spPr bwMode="auto">
          <a:xfrm>
            <a:off x="3482788" y="4703669"/>
            <a:ext cx="1074644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 type="triangle" w="med" len="med"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677" name="Line 22">
            <a:extLst>
              <a:ext uri="{FF2B5EF4-FFF2-40B4-BE49-F238E27FC236}">
                <a16:creationId xmlns:a16="http://schemas.microsoft.com/office/drawing/2014/main" id="{60544814-B85B-A996-8042-E469B7D7CD55}"/>
              </a:ext>
            </a:extLst>
          </xdr:cNvPr>
          <xdr:cNvSpPr>
            <a:spLocks noChangeShapeType="1"/>
          </xdr:cNvSpPr>
        </xdr:nvSpPr>
        <xdr:spPr bwMode="auto">
          <a:xfrm>
            <a:off x="1712259" y="2683809"/>
            <a:ext cx="1051672" cy="0"/>
          </a:xfrm>
          <a:prstGeom prst="line">
            <a:avLst/>
          </a:prstGeom>
          <a:noFill/>
          <a:ln w="28575">
            <a:solidFill>
              <a:srgbClr val="000000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678" name="Line 24">
            <a:extLst>
              <a:ext uri="{FF2B5EF4-FFF2-40B4-BE49-F238E27FC236}">
                <a16:creationId xmlns:a16="http://schemas.microsoft.com/office/drawing/2014/main" id="{DDE5E77A-A84D-FEB3-E822-76FF6E04A43F}"/>
              </a:ext>
            </a:extLst>
          </xdr:cNvPr>
          <xdr:cNvSpPr>
            <a:spLocks noChangeShapeType="1"/>
          </xdr:cNvSpPr>
        </xdr:nvSpPr>
        <xdr:spPr bwMode="auto">
          <a:xfrm>
            <a:off x="1683684" y="2844053"/>
            <a:ext cx="0" cy="2010335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679" name="Line 25">
            <a:extLst>
              <a:ext uri="{FF2B5EF4-FFF2-40B4-BE49-F238E27FC236}">
                <a16:creationId xmlns:a16="http://schemas.microsoft.com/office/drawing/2014/main" id="{BB5D40A1-076C-543C-3003-2EEAB287C5EB}"/>
              </a:ext>
            </a:extLst>
          </xdr:cNvPr>
          <xdr:cNvSpPr>
            <a:spLocks noChangeShapeType="1"/>
          </xdr:cNvSpPr>
        </xdr:nvSpPr>
        <xdr:spPr bwMode="auto">
          <a:xfrm>
            <a:off x="1683684" y="4703669"/>
            <a:ext cx="1089772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 type="triangle" w="med" len="med"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2" name="Text Box 26">
            <a:extLst>
              <a:ext uri="{FF2B5EF4-FFF2-40B4-BE49-F238E27FC236}">
                <a16:creationId xmlns:a16="http://schemas.microsoft.com/office/drawing/2014/main" id="{D95691EB-ECE9-6FA5-8557-27D82F895526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5830" y="5012136"/>
            <a:ext cx="4282440" cy="1446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注</a:t>
            </a:r>
            <a:r>
              <a:rPr lang="en-US" altLang="ja-JP" sz="8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1</a:t>
            </a:r>
            <a:r>
              <a:rPr lang="ja-JP" altLang="en-US" sz="8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　電線路</a:t>
            </a:r>
            <a:r>
              <a:rPr lang="en-US" altLang="ja-JP" sz="8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B</a:t>
            </a:r>
            <a:r>
              <a:rPr lang="ja-JP" altLang="en-US" sz="8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、電線路Ｄについては、直列に接続される電線路が無ければ計算不要</a:t>
            </a:r>
          </a:p>
        </xdr:txBody>
      </xdr:sp>
      <xdr:sp macro="" textlink="">
        <xdr:nvSpPr>
          <xdr:cNvPr id="6681" name="Line 28">
            <a:extLst>
              <a:ext uri="{FF2B5EF4-FFF2-40B4-BE49-F238E27FC236}">
                <a16:creationId xmlns:a16="http://schemas.microsoft.com/office/drawing/2014/main" id="{1FD370F3-AF6B-B9FF-A871-9E62F158F21D}"/>
              </a:ext>
            </a:extLst>
          </xdr:cNvPr>
          <xdr:cNvSpPr>
            <a:spLocks noChangeShapeType="1"/>
          </xdr:cNvSpPr>
        </xdr:nvSpPr>
        <xdr:spPr bwMode="auto">
          <a:xfrm>
            <a:off x="4576482" y="4383180"/>
            <a:ext cx="0" cy="480732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682" name="Line 29">
            <a:extLst>
              <a:ext uri="{FF2B5EF4-FFF2-40B4-BE49-F238E27FC236}">
                <a16:creationId xmlns:a16="http://schemas.microsoft.com/office/drawing/2014/main" id="{A8E58A5A-9276-85E4-9DB0-3A3F0F30E01A}"/>
              </a:ext>
            </a:extLst>
          </xdr:cNvPr>
          <xdr:cNvSpPr>
            <a:spLocks noChangeShapeType="1"/>
          </xdr:cNvSpPr>
        </xdr:nvSpPr>
        <xdr:spPr bwMode="auto">
          <a:xfrm>
            <a:off x="4576482" y="4703669"/>
            <a:ext cx="83839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 type="triangle" w="med" len="med"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5" name="Text Box 30">
            <a:extLst>
              <a:ext uri="{FF2B5EF4-FFF2-40B4-BE49-F238E27FC236}">
                <a16:creationId xmlns:a16="http://schemas.microsoft.com/office/drawing/2014/main" id="{2CE5AF53-63B3-AE9D-274D-B3293CBBF841}"/>
              </a:ext>
            </a:extLst>
          </xdr:cNvPr>
          <xdr:cNvSpPr txBox="1">
            <a:spLocks noChangeArrowheads="1"/>
          </xdr:cNvSpPr>
        </xdr:nvSpPr>
        <xdr:spPr bwMode="auto">
          <a:xfrm>
            <a:off x="4629535" y="4739870"/>
            <a:ext cx="673529" cy="1871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18288" tIns="18288" rIns="18288" bIns="0" anchor="t" upright="1">
            <a:noAutofit/>
          </a:bodyPr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（電線路</a:t>
            </a:r>
            <a:r>
              <a:rPr lang="en-US" altLang="ja-JP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D</a:t>
            </a:r>
            <a:r>
              <a:rPr lang="ja-JP" altLang="en-US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）</a:t>
            </a:r>
          </a:p>
        </xdr:txBody>
      </xdr:sp>
      <xdr:sp macro="" textlink="">
        <xdr:nvSpPr>
          <xdr:cNvPr id="6684" name="Line 32">
            <a:extLst>
              <a:ext uri="{FF2B5EF4-FFF2-40B4-BE49-F238E27FC236}">
                <a16:creationId xmlns:a16="http://schemas.microsoft.com/office/drawing/2014/main" id="{D2467870-03F5-D1EC-D144-CCCC974CF2E8}"/>
              </a:ext>
            </a:extLst>
          </xdr:cNvPr>
          <xdr:cNvSpPr>
            <a:spLocks noChangeShapeType="1"/>
          </xdr:cNvSpPr>
        </xdr:nvSpPr>
        <xdr:spPr bwMode="auto">
          <a:xfrm>
            <a:off x="3473263" y="1655669"/>
            <a:ext cx="1103219" cy="0"/>
          </a:xfrm>
          <a:prstGeom prst="line">
            <a:avLst/>
          </a:prstGeom>
          <a:noFill/>
          <a:ln w="28575">
            <a:solidFill>
              <a:srgbClr val="000000"/>
            </a:solidFill>
            <a:prstDash val="dash"/>
            <a:round/>
            <a:headEnd/>
            <a:tailEnd type="oval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685" name="Line 34">
            <a:extLst>
              <a:ext uri="{FF2B5EF4-FFF2-40B4-BE49-F238E27FC236}">
                <a16:creationId xmlns:a16="http://schemas.microsoft.com/office/drawing/2014/main" id="{7AA1ABC7-F03E-C8E8-604E-DA6634AA1844}"/>
              </a:ext>
            </a:extLst>
          </xdr:cNvPr>
          <xdr:cNvSpPr>
            <a:spLocks noChangeShapeType="1"/>
          </xdr:cNvSpPr>
        </xdr:nvSpPr>
        <xdr:spPr bwMode="auto">
          <a:xfrm>
            <a:off x="4624107" y="1655669"/>
            <a:ext cx="823072" cy="0"/>
          </a:xfrm>
          <a:prstGeom prst="line">
            <a:avLst/>
          </a:prstGeom>
          <a:noFill/>
          <a:ln w="28575">
            <a:solidFill>
              <a:srgbClr val="000000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686" name="Rectangle 35">
            <a:extLst>
              <a:ext uri="{FF2B5EF4-FFF2-40B4-BE49-F238E27FC236}">
                <a16:creationId xmlns:a16="http://schemas.microsoft.com/office/drawing/2014/main" id="{CA2CC652-A123-7812-DC65-BCFFB0C37214}"/>
              </a:ext>
            </a:extLst>
          </xdr:cNvPr>
          <xdr:cNvSpPr>
            <a:spLocks noChangeArrowheads="1"/>
          </xdr:cNvSpPr>
        </xdr:nvSpPr>
        <xdr:spPr bwMode="auto">
          <a:xfrm>
            <a:off x="5399554" y="1598519"/>
            <a:ext cx="337297" cy="93569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grpSp>
        <xdr:nvGrpSpPr>
          <xdr:cNvPr id="6687" name="Group 38">
            <a:extLst>
              <a:ext uri="{FF2B5EF4-FFF2-40B4-BE49-F238E27FC236}">
                <a16:creationId xmlns:a16="http://schemas.microsoft.com/office/drawing/2014/main" id="{20B7DE2F-B9F1-ADD7-46AE-DB83DE1EA65D}"/>
              </a:ext>
            </a:extLst>
          </xdr:cNvPr>
          <xdr:cNvGrpSpPr>
            <a:grpSpLocks/>
          </xdr:cNvGrpSpPr>
        </xdr:nvGrpSpPr>
        <xdr:grpSpPr bwMode="auto">
          <a:xfrm flipH="1">
            <a:off x="5988423" y="2134723"/>
            <a:ext cx="756397" cy="103094"/>
            <a:chOff x="691" y="224"/>
            <a:chExt cx="58" cy="19"/>
          </a:xfrm>
        </xdr:grpSpPr>
        <xdr:sp macro="" textlink="">
          <xdr:nvSpPr>
            <xdr:cNvPr id="6776" name="Freeform 39">
              <a:extLst>
                <a:ext uri="{FF2B5EF4-FFF2-40B4-BE49-F238E27FC236}">
                  <a16:creationId xmlns:a16="http://schemas.microsoft.com/office/drawing/2014/main" id="{DC2AD70D-9713-EAEB-3EE9-2C09ABD8D3CC}"/>
                </a:ext>
              </a:extLst>
            </xdr:cNvPr>
            <xdr:cNvSpPr>
              <a:spLocks/>
            </xdr:cNvSpPr>
          </xdr:nvSpPr>
          <xdr:spPr bwMode="auto">
            <a:xfrm>
              <a:off x="691" y="224"/>
              <a:ext cx="28" cy="10"/>
            </a:xfrm>
            <a:custGeom>
              <a:avLst/>
              <a:gdLst>
                <a:gd name="T0" fmla="*/ 0 w 922"/>
                <a:gd name="T1" fmla="*/ 0 h 586"/>
                <a:gd name="T2" fmla="*/ 0 w 922"/>
                <a:gd name="T3" fmla="*/ 0 h 586"/>
                <a:gd name="T4" fmla="*/ 0 w 922"/>
                <a:gd name="T5" fmla="*/ 0 h 586"/>
                <a:gd name="T6" fmla="*/ 0 w 922"/>
                <a:gd name="T7" fmla="*/ 0 h 586"/>
                <a:gd name="T8" fmla="*/ 0 w 922"/>
                <a:gd name="T9" fmla="*/ 0 h 586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  <a:gd name="T15" fmla="*/ 0 w 922"/>
                <a:gd name="T16" fmla="*/ 0 h 586"/>
                <a:gd name="T17" fmla="*/ 922 w 922"/>
                <a:gd name="T18" fmla="*/ 586 h 58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T15" t="T16" r="T17" b="T18"/>
              <a:pathLst>
                <a:path w="922" h="586">
                  <a:moveTo>
                    <a:pt x="0" y="0"/>
                  </a:moveTo>
                  <a:lnTo>
                    <a:pt x="461" y="0"/>
                  </a:lnTo>
                  <a:lnTo>
                    <a:pt x="922" y="586"/>
                  </a:lnTo>
                  <a:lnTo>
                    <a:pt x="461" y="586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6777" name="Freeform 40">
              <a:extLst>
                <a:ext uri="{FF2B5EF4-FFF2-40B4-BE49-F238E27FC236}">
                  <a16:creationId xmlns:a16="http://schemas.microsoft.com/office/drawing/2014/main" id="{CD45879B-8060-8C60-80DE-3660243010E0}"/>
                </a:ext>
              </a:extLst>
            </xdr:cNvPr>
            <xdr:cNvSpPr>
              <a:spLocks/>
            </xdr:cNvSpPr>
          </xdr:nvSpPr>
          <xdr:spPr bwMode="auto">
            <a:xfrm>
              <a:off x="706" y="224"/>
              <a:ext cx="28" cy="10"/>
            </a:xfrm>
            <a:custGeom>
              <a:avLst/>
              <a:gdLst>
                <a:gd name="T0" fmla="*/ 0 w 923"/>
                <a:gd name="T1" fmla="*/ 0 h 586"/>
                <a:gd name="T2" fmla="*/ 0 w 923"/>
                <a:gd name="T3" fmla="*/ 0 h 586"/>
                <a:gd name="T4" fmla="*/ 0 w 923"/>
                <a:gd name="T5" fmla="*/ 0 h 586"/>
                <a:gd name="T6" fmla="*/ 0 w 923"/>
                <a:gd name="T7" fmla="*/ 0 h 586"/>
                <a:gd name="T8" fmla="*/ 0 w 923"/>
                <a:gd name="T9" fmla="*/ 0 h 586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  <a:gd name="T15" fmla="*/ 0 w 923"/>
                <a:gd name="T16" fmla="*/ 0 h 586"/>
                <a:gd name="T17" fmla="*/ 923 w 923"/>
                <a:gd name="T18" fmla="*/ 586 h 58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T15" t="T16" r="T17" b="T18"/>
              <a:pathLst>
                <a:path w="923" h="586">
                  <a:moveTo>
                    <a:pt x="0" y="0"/>
                  </a:moveTo>
                  <a:lnTo>
                    <a:pt x="461" y="0"/>
                  </a:lnTo>
                  <a:lnTo>
                    <a:pt x="923" y="586"/>
                  </a:lnTo>
                  <a:lnTo>
                    <a:pt x="461" y="586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6778" name="Freeform 41">
              <a:extLst>
                <a:ext uri="{FF2B5EF4-FFF2-40B4-BE49-F238E27FC236}">
                  <a16:creationId xmlns:a16="http://schemas.microsoft.com/office/drawing/2014/main" id="{5153AE56-EA5D-3E87-B103-061629BC56F1}"/>
                </a:ext>
              </a:extLst>
            </xdr:cNvPr>
            <xdr:cNvSpPr>
              <a:spLocks/>
            </xdr:cNvSpPr>
          </xdr:nvSpPr>
          <xdr:spPr bwMode="auto">
            <a:xfrm>
              <a:off x="706" y="234"/>
              <a:ext cx="28" cy="9"/>
            </a:xfrm>
            <a:custGeom>
              <a:avLst/>
              <a:gdLst>
                <a:gd name="T0" fmla="*/ 0 w 923"/>
                <a:gd name="T1" fmla="*/ 0 h 586"/>
                <a:gd name="T2" fmla="*/ 0 w 923"/>
                <a:gd name="T3" fmla="*/ 0 h 586"/>
                <a:gd name="T4" fmla="*/ 0 w 923"/>
                <a:gd name="T5" fmla="*/ 0 h 586"/>
                <a:gd name="T6" fmla="*/ 0 w 923"/>
                <a:gd name="T7" fmla="*/ 0 h 586"/>
                <a:gd name="T8" fmla="*/ 0 w 923"/>
                <a:gd name="T9" fmla="*/ 0 h 586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  <a:gd name="T15" fmla="*/ 0 w 923"/>
                <a:gd name="T16" fmla="*/ 0 h 586"/>
                <a:gd name="T17" fmla="*/ 923 w 923"/>
                <a:gd name="T18" fmla="*/ 586 h 58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T15" t="T16" r="T17" b="T18"/>
              <a:pathLst>
                <a:path w="923" h="586">
                  <a:moveTo>
                    <a:pt x="0" y="0"/>
                  </a:moveTo>
                  <a:lnTo>
                    <a:pt x="461" y="0"/>
                  </a:lnTo>
                  <a:lnTo>
                    <a:pt x="923" y="586"/>
                  </a:lnTo>
                  <a:lnTo>
                    <a:pt x="461" y="586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6779" name="Freeform 42">
              <a:extLst>
                <a:ext uri="{FF2B5EF4-FFF2-40B4-BE49-F238E27FC236}">
                  <a16:creationId xmlns:a16="http://schemas.microsoft.com/office/drawing/2014/main" id="{6F6F99B7-3F6D-0C5B-C561-E8005C18B6D4}"/>
                </a:ext>
              </a:extLst>
            </xdr:cNvPr>
            <xdr:cNvSpPr>
              <a:spLocks/>
            </xdr:cNvSpPr>
          </xdr:nvSpPr>
          <xdr:spPr bwMode="auto">
            <a:xfrm>
              <a:off x="719" y="234"/>
              <a:ext cx="30" cy="9"/>
            </a:xfrm>
            <a:custGeom>
              <a:avLst/>
              <a:gdLst>
                <a:gd name="T0" fmla="*/ 0 w 923"/>
                <a:gd name="T1" fmla="*/ 0 h 586"/>
                <a:gd name="T2" fmla="*/ 0 w 923"/>
                <a:gd name="T3" fmla="*/ 0 h 586"/>
                <a:gd name="T4" fmla="*/ 0 w 923"/>
                <a:gd name="T5" fmla="*/ 0 h 586"/>
                <a:gd name="T6" fmla="*/ 0 w 923"/>
                <a:gd name="T7" fmla="*/ 0 h 586"/>
                <a:gd name="T8" fmla="*/ 0 w 923"/>
                <a:gd name="T9" fmla="*/ 0 h 586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  <a:gd name="T15" fmla="*/ 0 w 923"/>
                <a:gd name="T16" fmla="*/ 0 h 586"/>
                <a:gd name="T17" fmla="*/ 923 w 923"/>
                <a:gd name="T18" fmla="*/ 586 h 58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T15" t="T16" r="T17" b="T18"/>
              <a:pathLst>
                <a:path w="923" h="586">
                  <a:moveTo>
                    <a:pt x="0" y="0"/>
                  </a:moveTo>
                  <a:lnTo>
                    <a:pt x="462" y="0"/>
                  </a:lnTo>
                  <a:lnTo>
                    <a:pt x="923" y="586"/>
                  </a:lnTo>
                  <a:lnTo>
                    <a:pt x="462" y="586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sp macro="" textlink="">
        <xdr:nvSpPr>
          <xdr:cNvPr id="6688" name="Line 48">
            <a:extLst>
              <a:ext uri="{FF2B5EF4-FFF2-40B4-BE49-F238E27FC236}">
                <a16:creationId xmlns:a16="http://schemas.microsoft.com/office/drawing/2014/main" id="{9BC5EE1B-198A-316E-4BF5-2893B9D8B7D9}"/>
              </a:ext>
            </a:extLst>
          </xdr:cNvPr>
          <xdr:cNvSpPr>
            <a:spLocks noChangeShapeType="1"/>
          </xdr:cNvSpPr>
        </xdr:nvSpPr>
        <xdr:spPr bwMode="auto">
          <a:xfrm>
            <a:off x="5746376" y="1655669"/>
            <a:ext cx="56757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1" name="Text Box 50">
            <a:extLst>
              <a:ext uri="{FF2B5EF4-FFF2-40B4-BE49-F238E27FC236}">
                <a16:creationId xmlns:a16="http://schemas.microsoft.com/office/drawing/2014/main" id="{1B8CF55D-A707-EA2B-0618-A154155EDA01}"/>
              </a:ext>
            </a:extLst>
          </xdr:cNvPr>
          <xdr:cNvSpPr txBox="1">
            <a:spLocks noChangeArrowheads="1"/>
          </xdr:cNvSpPr>
        </xdr:nvSpPr>
        <xdr:spPr bwMode="auto">
          <a:xfrm>
            <a:off x="6338490" y="1430141"/>
            <a:ext cx="201054" cy="1701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18288" tIns="18288" rIns="0" bIns="0" anchor="t" upright="1">
            <a:noAutofit/>
          </a:bodyPr>
          <a:lstStyle/>
          <a:p>
            <a:pPr algn="l" rtl="0">
              <a:defRPr sz="1000"/>
            </a:pPr>
            <a:r>
              <a:rPr lang="en-US" altLang="ja-JP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PV</a:t>
            </a:r>
          </a:p>
        </xdr:txBody>
      </xdr:sp>
      <xdr:sp macro="" textlink="">
        <xdr:nvSpPr>
          <xdr:cNvPr id="6690" name="Line 52">
            <a:extLst>
              <a:ext uri="{FF2B5EF4-FFF2-40B4-BE49-F238E27FC236}">
                <a16:creationId xmlns:a16="http://schemas.microsoft.com/office/drawing/2014/main" id="{F2749296-D80C-8176-569F-C1D5D31E439E}"/>
              </a:ext>
            </a:extLst>
          </xdr:cNvPr>
          <xdr:cNvSpPr>
            <a:spLocks noChangeShapeType="1"/>
          </xdr:cNvSpPr>
        </xdr:nvSpPr>
        <xdr:spPr bwMode="auto">
          <a:xfrm>
            <a:off x="622487" y="4608419"/>
            <a:ext cx="2141444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 type="triangle" w="med" len="med"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3" name="Text Box 53">
            <a:extLst>
              <a:ext uri="{FF2B5EF4-FFF2-40B4-BE49-F238E27FC236}">
                <a16:creationId xmlns:a16="http://schemas.microsoft.com/office/drawing/2014/main" id="{AA83853D-DEAD-F125-75D0-210A75A65CD9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0413" y="4382521"/>
            <a:ext cx="1477743" cy="187183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wrap="none" lIns="18288" tIns="18288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引込口配線の抵抗値： </a:t>
            </a:r>
            <a:r>
              <a:rPr lang="en-US" altLang="ja-JP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R</a:t>
            </a:r>
            <a:r>
              <a:rPr lang="en-US" altLang="ja-JP" sz="1000" b="0" i="0" u="none" strike="noStrike" baseline="-2500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a</a:t>
            </a:r>
          </a:p>
        </xdr:txBody>
      </xdr:sp>
      <xdr:sp macro="" textlink="">
        <xdr:nvSpPr>
          <xdr:cNvPr id="104" name="Text Box 54">
            <a:extLst>
              <a:ext uri="{FF2B5EF4-FFF2-40B4-BE49-F238E27FC236}">
                <a16:creationId xmlns:a16="http://schemas.microsoft.com/office/drawing/2014/main" id="{6AC558A3-7AAE-FCB1-454E-5EBACFA39233}"/>
              </a:ext>
            </a:extLst>
          </xdr:cNvPr>
          <xdr:cNvSpPr txBox="1">
            <a:spLocks noChangeArrowheads="1"/>
          </xdr:cNvSpPr>
        </xdr:nvSpPr>
        <xdr:spPr bwMode="auto">
          <a:xfrm>
            <a:off x="3925847" y="4348488"/>
            <a:ext cx="1246532" cy="187183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wrap="none" lIns="18288" tIns="18288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屋内配線の抵抗値： </a:t>
            </a:r>
            <a:r>
              <a:rPr lang="en-US" altLang="ja-JP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R</a:t>
            </a:r>
            <a:r>
              <a:rPr lang="en-US" altLang="ja-JP" sz="1000" b="0" i="0" u="none" strike="noStrike" baseline="-2500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b</a:t>
            </a:r>
          </a:p>
        </xdr:txBody>
      </xdr:sp>
      <xdr:sp macro="" textlink="">
        <xdr:nvSpPr>
          <xdr:cNvPr id="6693" name="Line 55">
            <a:extLst>
              <a:ext uri="{FF2B5EF4-FFF2-40B4-BE49-F238E27FC236}">
                <a16:creationId xmlns:a16="http://schemas.microsoft.com/office/drawing/2014/main" id="{449F612E-4FC5-BE1C-6B78-D5E3EE2E9022}"/>
              </a:ext>
            </a:extLst>
          </xdr:cNvPr>
          <xdr:cNvSpPr>
            <a:spLocks noChangeShapeType="1"/>
          </xdr:cNvSpPr>
        </xdr:nvSpPr>
        <xdr:spPr bwMode="auto">
          <a:xfrm>
            <a:off x="3473263" y="4529977"/>
            <a:ext cx="1945341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 type="triangle" w="med" len="med"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6" name="Text Box 67">
            <a:extLst>
              <a:ext uri="{FF2B5EF4-FFF2-40B4-BE49-F238E27FC236}">
                <a16:creationId xmlns:a16="http://schemas.microsoft.com/office/drawing/2014/main" id="{84CEC789-2C0C-CB06-F7F4-C701FC28E18E}"/>
              </a:ext>
            </a:extLst>
          </xdr:cNvPr>
          <xdr:cNvSpPr txBox="1">
            <a:spLocks noChangeArrowheads="1"/>
          </xdr:cNvSpPr>
        </xdr:nvSpPr>
        <xdr:spPr bwMode="auto">
          <a:xfrm>
            <a:off x="5202537" y="4722854"/>
            <a:ext cx="241264" cy="16165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注</a:t>
            </a:r>
            <a:r>
              <a:rPr lang="en-US" altLang="ja-JP" sz="8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1</a:t>
            </a:r>
          </a:p>
        </xdr:txBody>
      </xdr:sp>
      <xdr:sp macro="" textlink="">
        <xdr:nvSpPr>
          <xdr:cNvPr id="107" name="Text Box 68">
            <a:extLst>
              <a:ext uri="{FF2B5EF4-FFF2-40B4-BE49-F238E27FC236}">
                <a16:creationId xmlns:a16="http://schemas.microsoft.com/office/drawing/2014/main" id="{2BA9F525-9564-2738-32A7-7DA2CF0799E4}"/>
              </a:ext>
            </a:extLst>
          </xdr:cNvPr>
          <xdr:cNvSpPr txBox="1">
            <a:spLocks noChangeArrowheads="1"/>
          </xdr:cNvSpPr>
        </xdr:nvSpPr>
        <xdr:spPr bwMode="auto">
          <a:xfrm>
            <a:off x="2417946" y="4748378"/>
            <a:ext cx="231212" cy="1701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注</a:t>
            </a:r>
            <a:r>
              <a:rPr lang="en-US" altLang="ja-JP" sz="8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1</a:t>
            </a:r>
          </a:p>
        </xdr:txBody>
      </xdr:sp>
      <xdr:sp macro="" textlink="">
        <xdr:nvSpPr>
          <xdr:cNvPr id="6696" name="Line 32">
            <a:extLst>
              <a:ext uri="{FF2B5EF4-FFF2-40B4-BE49-F238E27FC236}">
                <a16:creationId xmlns:a16="http://schemas.microsoft.com/office/drawing/2014/main" id="{A8A0052E-D14C-8D4F-BF98-32F737B2FE9C}"/>
              </a:ext>
            </a:extLst>
          </xdr:cNvPr>
          <xdr:cNvSpPr>
            <a:spLocks noChangeShapeType="1"/>
          </xdr:cNvSpPr>
        </xdr:nvSpPr>
        <xdr:spPr bwMode="auto">
          <a:xfrm>
            <a:off x="3473263" y="1928532"/>
            <a:ext cx="1103219" cy="0"/>
          </a:xfrm>
          <a:prstGeom prst="line">
            <a:avLst/>
          </a:prstGeom>
          <a:noFill/>
          <a:ln w="28575">
            <a:solidFill>
              <a:srgbClr val="000000"/>
            </a:solidFill>
            <a:prstDash val="dash"/>
            <a:round/>
            <a:headEnd/>
            <a:tailEnd type="oval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9" name="Text Box 33">
            <a:extLst>
              <a:ext uri="{FF2B5EF4-FFF2-40B4-BE49-F238E27FC236}">
                <a16:creationId xmlns:a16="http://schemas.microsoft.com/office/drawing/2014/main" id="{16BC13C2-8757-F5BC-4135-E6A7A656CA5A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13117" y="1685390"/>
            <a:ext cx="532792" cy="2467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18288" tIns="18288" rIns="0" bIns="0" anchor="t" upright="1">
            <a:noAutofit/>
          </a:bodyPr>
          <a:lstStyle/>
          <a:p>
            <a:pPr algn="ctr" rtl="0">
              <a:defRPr sz="1000"/>
            </a:pPr>
            <a:r>
              <a:rPr lang="en-US" altLang="ja-JP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PCS2</a:t>
            </a:r>
          </a:p>
          <a:p>
            <a:pPr algn="ctr" rtl="0">
              <a:defRPr sz="1000"/>
            </a:pPr>
            <a:endParaRPr lang="en-US" altLang="ja-JP" sz="1000" b="0" i="0" u="none" strike="noStrike" baseline="0">
              <a:solidFill>
                <a:srgbClr val="000000"/>
              </a:solidFill>
              <a:latin typeface="Century" pitchFamily="18" charset="0"/>
              <a:ea typeface="ＭＳ 明朝" pitchFamily="17" charset="-128"/>
            </a:endParaRPr>
          </a:p>
        </xdr:txBody>
      </xdr:sp>
      <xdr:sp macro="" textlink="">
        <xdr:nvSpPr>
          <xdr:cNvPr id="6698" name="Line 34">
            <a:extLst>
              <a:ext uri="{FF2B5EF4-FFF2-40B4-BE49-F238E27FC236}">
                <a16:creationId xmlns:a16="http://schemas.microsoft.com/office/drawing/2014/main" id="{4240B78A-CE30-0D6F-619A-48AB84843ACB}"/>
              </a:ext>
            </a:extLst>
          </xdr:cNvPr>
          <xdr:cNvSpPr>
            <a:spLocks noChangeShapeType="1"/>
          </xdr:cNvSpPr>
        </xdr:nvSpPr>
        <xdr:spPr bwMode="auto">
          <a:xfrm>
            <a:off x="4624107" y="1928532"/>
            <a:ext cx="823072" cy="0"/>
          </a:xfrm>
          <a:prstGeom prst="line">
            <a:avLst/>
          </a:prstGeom>
          <a:noFill/>
          <a:ln w="28575">
            <a:solidFill>
              <a:srgbClr val="000000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699" name="Rectangle 35">
            <a:extLst>
              <a:ext uri="{FF2B5EF4-FFF2-40B4-BE49-F238E27FC236}">
                <a16:creationId xmlns:a16="http://schemas.microsoft.com/office/drawing/2014/main" id="{E1D04117-9A16-61BB-FE4F-613964BA6D68}"/>
              </a:ext>
            </a:extLst>
          </xdr:cNvPr>
          <xdr:cNvSpPr>
            <a:spLocks noChangeArrowheads="1"/>
          </xdr:cNvSpPr>
        </xdr:nvSpPr>
        <xdr:spPr bwMode="auto">
          <a:xfrm>
            <a:off x="5399554" y="1871382"/>
            <a:ext cx="337297" cy="95250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6700" name="Line 48">
            <a:extLst>
              <a:ext uri="{FF2B5EF4-FFF2-40B4-BE49-F238E27FC236}">
                <a16:creationId xmlns:a16="http://schemas.microsoft.com/office/drawing/2014/main" id="{604D69DA-C678-DA65-4D4E-09C2CDCDE6F5}"/>
              </a:ext>
            </a:extLst>
          </xdr:cNvPr>
          <xdr:cNvSpPr>
            <a:spLocks noChangeShapeType="1"/>
          </xdr:cNvSpPr>
        </xdr:nvSpPr>
        <xdr:spPr bwMode="auto">
          <a:xfrm>
            <a:off x="5746376" y="1928532"/>
            <a:ext cx="56757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701" name="Line 32">
            <a:extLst>
              <a:ext uri="{FF2B5EF4-FFF2-40B4-BE49-F238E27FC236}">
                <a16:creationId xmlns:a16="http://schemas.microsoft.com/office/drawing/2014/main" id="{E9BEE91D-2386-63DA-1042-126E47240992}"/>
              </a:ext>
            </a:extLst>
          </xdr:cNvPr>
          <xdr:cNvSpPr>
            <a:spLocks noChangeShapeType="1"/>
          </xdr:cNvSpPr>
        </xdr:nvSpPr>
        <xdr:spPr bwMode="auto">
          <a:xfrm>
            <a:off x="3473263" y="2184026"/>
            <a:ext cx="1103219" cy="0"/>
          </a:xfrm>
          <a:prstGeom prst="line">
            <a:avLst/>
          </a:prstGeom>
          <a:noFill/>
          <a:ln w="28575">
            <a:solidFill>
              <a:srgbClr val="000000"/>
            </a:solidFill>
            <a:prstDash val="dash"/>
            <a:round/>
            <a:headEnd/>
            <a:tailEnd type="oval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4" name="Text Box 33">
            <a:extLst>
              <a:ext uri="{FF2B5EF4-FFF2-40B4-BE49-F238E27FC236}">
                <a16:creationId xmlns:a16="http://schemas.microsoft.com/office/drawing/2014/main" id="{8D27081A-7C29-45E5-A0AE-D5590B92694C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13117" y="1949148"/>
            <a:ext cx="532792" cy="2467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18288" tIns="18288" rIns="0" bIns="0" anchor="t" upright="1">
            <a:noAutofit/>
          </a:bodyPr>
          <a:lstStyle/>
          <a:p>
            <a:pPr algn="ctr" rtl="0">
              <a:defRPr sz="1000"/>
            </a:pPr>
            <a:r>
              <a:rPr lang="en-US" altLang="ja-JP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PCS3</a:t>
            </a:r>
          </a:p>
          <a:p>
            <a:pPr algn="ctr" rtl="0">
              <a:defRPr sz="1000"/>
            </a:pPr>
            <a:endParaRPr lang="en-US" altLang="ja-JP" sz="1000" b="0" i="0" u="none" strike="noStrike" baseline="0">
              <a:solidFill>
                <a:srgbClr val="000000"/>
              </a:solidFill>
              <a:latin typeface="Century" pitchFamily="18" charset="0"/>
              <a:ea typeface="ＭＳ 明朝" pitchFamily="17" charset="-128"/>
            </a:endParaRPr>
          </a:p>
        </xdr:txBody>
      </xdr:sp>
      <xdr:sp macro="" textlink="">
        <xdr:nvSpPr>
          <xdr:cNvPr id="6703" name="Line 34">
            <a:extLst>
              <a:ext uri="{FF2B5EF4-FFF2-40B4-BE49-F238E27FC236}">
                <a16:creationId xmlns:a16="http://schemas.microsoft.com/office/drawing/2014/main" id="{F03E52FC-0AE5-CAE7-4D69-5D4292036918}"/>
              </a:ext>
            </a:extLst>
          </xdr:cNvPr>
          <xdr:cNvSpPr>
            <a:spLocks noChangeShapeType="1"/>
          </xdr:cNvSpPr>
        </xdr:nvSpPr>
        <xdr:spPr bwMode="auto">
          <a:xfrm>
            <a:off x="4624107" y="2184026"/>
            <a:ext cx="823072" cy="0"/>
          </a:xfrm>
          <a:prstGeom prst="line">
            <a:avLst/>
          </a:prstGeom>
          <a:noFill/>
          <a:ln w="28575">
            <a:solidFill>
              <a:srgbClr val="000000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704" name="Rectangle 35">
            <a:extLst>
              <a:ext uri="{FF2B5EF4-FFF2-40B4-BE49-F238E27FC236}">
                <a16:creationId xmlns:a16="http://schemas.microsoft.com/office/drawing/2014/main" id="{265F7F62-FFE1-471D-DF4F-777A3E0918D1}"/>
              </a:ext>
            </a:extLst>
          </xdr:cNvPr>
          <xdr:cNvSpPr>
            <a:spLocks noChangeArrowheads="1"/>
          </xdr:cNvSpPr>
        </xdr:nvSpPr>
        <xdr:spPr bwMode="auto">
          <a:xfrm>
            <a:off x="5399554" y="2126876"/>
            <a:ext cx="337297" cy="95250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6705" name="Line 48">
            <a:extLst>
              <a:ext uri="{FF2B5EF4-FFF2-40B4-BE49-F238E27FC236}">
                <a16:creationId xmlns:a16="http://schemas.microsoft.com/office/drawing/2014/main" id="{171A0D77-E943-3791-05F5-C652B672B849}"/>
              </a:ext>
            </a:extLst>
          </xdr:cNvPr>
          <xdr:cNvSpPr>
            <a:spLocks noChangeShapeType="1"/>
          </xdr:cNvSpPr>
        </xdr:nvSpPr>
        <xdr:spPr bwMode="auto">
          <a:xfrm>
            <a:off x="5746376" y="2184026"/>
            <a:ext cx="56757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706" name="Line 32">
            <a:extLst>
              <a:ext uri="{FF2B5EF4-FFF2-40B4-BE49-F238E27FC236}">
                <a16:creationId xmlns:a16="http://schemas.microsoft.com/office/drawing/2014/main" id="{D68F3531-1604-06A6-5760-0D77A7D7AEF1}"/>
              </a:ext>
            </a:extLst>
          </xdr:cNvPr>
          <xdr:cNvSpPr>
            <a:spLocks noChangeShapeType="1"/>
          </xdr:cNvSpPr>
        </xdr:nvSpPr>
        <xdr:spPr bwMode="auto">
          <a:xfrm>
            <a:off x="3482788" y="2454648"/>
            <a:ext cx="1103219" cy="0"/>
          </a:xfrm>
          <a:prstGeom prst="line">
            <a:avLst/>
          </a:prstGeom>
          <a:noFill/>
          <a:ln w="28575">
            <a:solidFill>
              <a:srgbClr val="000000"/>
            </a:solidFill>
            <a:prstDash val="dash"/>
            <a:round/>
            <a:headEnd/>
            <a:tailEnd type="oval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9" name="Text Box 33">
            <a:extLst>
              <a:ext uri="{FF2B5EF4-FFF2-40B4-BE49-F238E27FC236}">
                <a16:creationId xmlns:a16="http://schemas.microsoft.com/office/drawing/2014/main" id="{F37F6097-B786-0395-414A-27B179F36805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13117" y="2229922"/>
            <a:ext cx="532792" cy="32331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18288" tIns="18288" rIns="0" bIns="0" anchor="t" upright="1">
            <a:noAutofit/>
          </a:bodyPr>
          <a:lstStyle/>
          <a:p>
            <a:pPr algn="ctr" rtl="0">
              <a:defRPr sz="1000"/>
            </a:pPr>
            <a:r>
              <a:rPr lang="en-US" altLang="ja-JP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PCS4</a:t>
            </a:r>
          </a:p>
          <a:p>
            <a:pPr algn="ctr" rtl="0">
              <a:defRPr sz="1000"/>
            </a:pPr>
            <a:endParaRPr lang="en-US" altLang="ja-JP" sz="1000" b="0" i="0" u="none" strike="noStrike" baseline="0">
              <a:solidFill>
                <a:srgbClr val="000000"/>
              </a:solidFill>
              <a:latin typeface="Century" pitchFamily="18" charset="0"/>
              <a:ea typeface="ＭＳ 明朝" pitchFamily="17" charset="-128"/>
            </a:endParaRPr>
          </a:p>
        </xdr:txBody>
      </xdr:sp>
      <xdr:sp macro="" textlink="">
        <xdr:nvSpPr>
          <xdr:cNvPr id="6708" name="Line 34">
            <a:extLst>
              <a:ext uri="{FF2B5EF4-FFF2-40B4-BE49-F238E27FC236}">
                <a16:creationId xmlns:a16="http://schemas.microsoft.com/office/drawing/2014/main" id="{FD2E6589-A5AC-84A0-D344-4F6B174E9833}"/>
              </a:ext>
            </a:extLst>
          </xdr:cNvPr>
          <xdr:cNvSpPr>
            <a:spLocks noChangeShapeType="1"/>
          </xdr:cNvSpPr>
        </xdr:nvSpPr>
        <xdr:spPr bwMode="auto">
          <a:xfrm>
            <a:off x="4633632" y="2454648"/>
            <a:ext cx="823072" cy="0"/>
          </a:xfrm>
          <a:prstGeom prst="line">
            <a:avLst/>
          </a:prstGeom>
          <a:noFill/>
          <a:ln w="28575">
            <a:solidFill>
              <a:srgbClr val="000000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709" name="Rectangle 35">
            <a:extLst>
              <a:ext uri="{FF2B5EF4-FFF2-40B4-BE49-F238E27FC236}">
                <a16:creationId xmlns:a16="http://schemas.microsoft.com/office/drawing/2014/main" id="{7FF6648A-2954-F671-9A14-F6497B43AA5B}"/>
              </a:ext>
            </a:extLst>
          </xdr:cNvPr>
          <xdr:cNvSpPr>
            <a:spLocks noChangeArrowheads="1"/>
          </xdr:cNvSpPr>
        </xdr:nvSpPr>
        <xdr:spPr bwMode="auto">
          <a:xfrm>
            <a:off x="5409079" y="2397498"/>
            <a:ext cx="337297" cy="112619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6710" name="Line 48">
            <a:extLst>
              <a:ext uri="{FF2B5EF4-FFF2-40B4-BE49-F238E27FC236}">
                <a16:creationId xmlns:a16="http://schemas.microsoft.com/office/drawing/2014/main" id="{A0CA2AE9-44CE-4D69-D5C1-6761277A2BFE}"/>
              </a:ext>
            </a:extLst>
          </xdr:cNvPr>
          <xdr:cNvSpPr>
            <a:spLocks noChangeShapeType="1"/>
          </xdr:cNvSpPr>
        </xdr:nvSpPr>
        <xdr:spPr bwMode="auto">
          <a:xfrm>
            <a:off x="5755901" y="2454648"/>
            <a:ext cx="56757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711" name="Line 32">
            <a:extLst>
              <a:ext uri="{FF2B5EF4-FFF2-40B4-BE49-F238E27FC236}">
                <a16:creationId xmlns:a16="http://schemas.microsoft.com/office/drawing/2014/main" id="{8FFAECED-F836-6D50-0BE2-505EEA05C1CE}"/>
              </a:ext>
            </a:extLst>
          </xdr:cNvPr>
          <xdr:cNvSpPr>
            <a:spLocks noChangeShapeType="1"/>
          </xdr:cNvSpPr>
        </xdr:nvSpPr>
        <xdr:spPr bwMode="auto">
          <a:xfrm>
            <a:off x="3473263" y="2749923"/>
            <a:ext cx="1103219" cy="0"/>
          </a:xfrm>
          <a:prstGeom prst="line">
            <a:avLst/>
          </a:prstGeom>
          <a:noFill/>
          <a:ln w="28575">
            <a:solidFill>
              <a:srgbClr val="000000"/>
            </a:solidFill>
            <a:prstDash val="dash"/>
            <a:round/>
            <a:headEnd/>
            <a:tailEnd type="oval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4" name="Text Box 33">
            <a:extLst>
              <a:ext uri="{FF2B5EF4-FFF2-40B4-BE49-F238E27FC236}">
                <a16:creationId xmlns:a16="http://schemas.microsoft.com/office/drawing/2014/main" id="{92CF9137-D88C-EC8A-9B8C-BFCD680A4D7B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13117" y="2502187"/>
            <a:ext cx="532792" cy="25524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18288" tIns="18288" rIns="0" bIns="0" anchor="t" upright="1">
            <a:noAutofit/>
          </a:bodyPr>
          <a:lstStyle/>
          <a:p>
            <a:pPr algn="ctr" rtl="0">
              <a:defRPr sz="1000"/>
            </a:pPr>
            <a:r>
              <a:rPr lang="en-US" altLang="ja-JP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PCS5</a:t>
            </a:r>
          </a:p>
          <a:p>
            <a:pPr algn="ctr" rtl="0">
              <a:defRPr sz="1000"/>
            </a:pPr>
            <a:endParaRPr lang="en-US" altLang="ja-JP" sz="1000" b="0" i="0" u="none" strike="noStrike" baseline="0">
              <a:solidFill>
                <a:srgbClr val="000000"/>
              </a:solidFill>
              <a:latin typeface="Century" pitchFamily="18" charset="0"/>
              <a:ea typeface="ＭＳ 明朝" pitchFamily="17" charset="-128"/>
            </a:endParaRPr>
          </a:p>
        </xdr:txBody>
      </xdr:sp>
      <xdr:sp macro="" textlink="">
        <xdr:nvSpPr>
          <xdr:cNvPr id="6713" name="Line 34">
            <a:extLst>
              <a:ext uri="{FF2B5EF4-FFF2-40B4-BE49-F238E27FC236}">
                <a16:creationId xmlns:a16="http://schemas.microsoft.com/office/drawing/2014/main" id="{DB50A1E8-6964-9CAB-4FFE-C654454AE677}"/>
              </a:ext>
            </a:extLst>
          </xdr:cNvPr>
          <xdr:cNvSpPr>
            <a:spLocks noChangeShapeType="1"/>
          </xdr:cNvSpPr>
        </xdr:nvSpPr>
        <xdr:spPr bwMode="auto">
          <a:xfrm>
            <a:off x="4624107" y="2749923"/>
            <a:ext cx="823072" cy="0"/>
          </a:xfrm>
          <a:prstGeom prst="line">
            <a:avLst/>
          </a:prstGeom>
          <a:noFill/>
          <a:ln w="28575">
            <a:solidFill>
              <a:srgbClr val="000000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714" name="Rectangle 35">
            <a:extLst>
              <a:ext uri="{FF2B5EF4-FFF2-40B4-BE49-F238E27FC236}">
                <a16:creationId xmlns:a16="http://schemas.microsoft.com/office/drawing/2014/main" id="{C07B4115-254E-3312-A099-C529F65F6F20}"/>
              </a:ext>
            </a:extLst>
          </xdr:cNvPr>
          <xdr:cNvSpPr>
            <a:spLocks noChangeArrowheads="1"/>
          </xdr:cNvSpPr>
        </xdr:nvSpPr>
        <xdr:spPr bwMode="auto">
          <a:xfrm>
            <a:off x="5399554" y="2694454"/>
            <a:ext cx="337297" cy="93569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6715" name="Line 48">
            <a:extLst>
              <a:ext uri="{FF2B5EF4-FFF2-40B4-BE49-F238E27FC236}">
                <a16:creationId xmlns:a16="http://schemas.microsoft.com/office/drawing/2014/main" id="{253F2875-969D-B72C-4C42-79E0873EAED4}"/>
              </a:ext>
            </a:extLst>
          </xdr:cNvPr>
          <xdr:cNvSpPr>
            <a:spLocks noChangeShapeType="1"/>
          </xdr:cNvSpPr>
        </xdr:nvSpPr>
        <xdr:spPr bwMode="auto">
          <a:xfrm>
            <a:off x="5746376" y="2749923"/>
            <a:ext cx="56757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716" name="Line 32">
            <a:extLst>
              <a:ext uri="{FF2B5EF4-FFF2-40B4-BE49-F238E27FC236}">
                <a16:creationId xmlns:a16="http://schemas.microsoft.com/office/drawing/2014/main" id="{D7ED5C2D-DB23-8DC3-624C-DE6C6C03E582}"/>
              </a:ext>
            </a:extLst>
          </xdr:cNvPr>
          <xdr:cNvSpPr>
            <a:spLocks noChangeShapeType="1"/>
          </xdr:cNvSpPr>
        </xdr:nvSpPr>
        <xdr:spPr bwMode="auto">
          <a:xfrm>
            <a:off x="3473263" y="3044637"/>
            <a:ext cx="1103219" cy="0"/>
          </a:xfrm>
          <a:prstGeom prst="line">
            <a:avLst/>
          </a:prstGeom>
          <a:noFill/>
          <a:ln w="28575">
            <a:solidFill>
              <a:srgbClr val="000000"/>
            </a:solidFill>
            <a:prstDash val="dash"/>
            <a:round/>
            <a:headEnd/>
            <a:tailEnd type="oval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9" name="Text Box 33">
            <a:extLst>
              <a:ext uri="{FF2B5EF4-FFF2-40B4-BE49-F238E27FC236}">
                <a16:creationId xmlns:a16="http://schemas.microsoft.com/office/drawing/2014/main" id="{246DB0E3-B725-51F0-F8F3-2F0EF4FA3A99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13117" y="2799978"/>
            <a:ext cx="532792" cy="3318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18288" tIns="18288" rIns="0" bIns="0" anchor="t" upright="1">
            <a:noAutofit/>
          </a:bodyPr>
          <a:lstStyle/>
          <a:p>
            <a:pPr algn="ctr" rtl="0">
              <a:defRPr sz="1000"/>
            </a:pPr>
            <a:r>
              <a:rPr lang="en-US" altLang="ja-JP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PCS6</a:t>
            </a:r>
          </a:p>
          <a:p>
            <a:pPr algn="ctr" rtl="0">
              <a:defRPr sz="1000"/>
            </a:pPr>
            <a:endParaRPr lang="en-US" altLang="ja-JP" sz="1000" b="0" i="0" u="none" strike="noStrike" baseline="0">
              <a:solidFill>
                <a:srgbClr val="000000"/>
              </a:solidFill>
              <a:latin typeface="Century" pitchFamily="18" charset="0"/>
              <a:ea typeface="ＭＳ 明朝" pitchFamily="17" charset="-128"/>
            </a:endParaRPr>
          </a:p>
        </xdr:txBody>
      </xdr:sp>
      <xdr:sp macro="" textlink="">
        <xdr:nvSpPr>
          <xdr:cNvPr id="6718" name="Line 34">
            <a:extLst>
              <a:ext uri="{FF2B5EF4-FFF2-40B4-BE49-F238E27FC236}">
                <a16:creationId xmlns:a16="http://schemas.microsoft.com/office/drawing/2014/main" id="{742E6E6C-BAE0-38B4-8CE2-848916E21D00}"/>
              </a:ext>
            </a:extLst>
          </xdr:cNvPr>
          <xdr:cNvSpPr>
            <a:spLocks noChangeShapeType="1"/>
          </xdr:cNvSpPr>
        </xdr:nvSpPr>
        <xdr:spPr bwMode="auto">
          <a:xfrm>
            <a:off x="4624107" y="3044637"/>
            <a:ext cx="823072" cy="0"/>
          </a:xfrm>
          <a:prstGeom prst="line">
            <a:avLst/>
          </a:prstGeom>
          <a:noFill/>
          <a:ln w="28575">
            <a:solidFill>
              <a:srgbClr val="000000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719" name="Rectangle 35">
            <a:extLst>
              <a:ext uri="{FF2B5EF4-FFF2-40B4-BE49-F238E27FC236}">
                <a16:creationId xmlns:a16="http://schemas.microsoft.com/office/drawing/2014/main" id="{838CA3B5-345A-4275-F671-07F41222A5D2}"/>
              </a:ext>
            </a:extLst>
          </xdr:cNvPr>
          <xdr:cNvSpPr>
            <a:spLocks noChangeArrowheads="1"/>
          </xdr:cNvSpPr>
        </xdr:nvSpPr>
        <xdr:spPr bwMode="auto">
          <a:xfrm>
            <a:off x="5399554" y="2989168"/>
            <a:ext cx="337297" cy="93569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6720" name="Line 48">
            <a:extLst>
              <a:ext uri="{FF2B5EF4-FFF2-40B4-BE49-F238E27FC236}">
                <a16:creationId xmlns:a16="http://schemas.microsoft.com/office/drawing/2014/main" id="{4B65C538-4DC3-80B5-40FF-7CF686705D96}"/>
              </a:ext>
            </a:extLst>
          </xdr:cNvPr>
          <xdr:cNvSpPr>
            <a:spLocks noChangeShapeType="1"/>
          </xdr:cNvSpPr>
        </xdr:nvSpPr>
        <xdr:spPr bwMode="auto">
          <a:xfrm>
            <a:off x="5746376" y="3044637"/>
            <a:ext cx="56757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721" name="Line 32">
            <a:extLst>
              <a:ext uri="{FF2B5EF4-FFF2-40B4-BE49-F238E27FC236}">
                <a16:creationId xmlns:a16="http://schemas.microsoft.com/office/drawing/2014/main" id="{98A062F4-516F-4569-BF8F-E91D224394E0}"/>
              </a:ext>
            </a:extLst>
          </xdr:cNvPr>
          <xdr:cNvSpPr>
            <a:spLocks noChangeShapeType="1"/>
          </xdr:cNvSpPr>
        </xdr:nvSpPr>
        <xdr:spPr bwMode="auto">
          <a:xfrm>
            <a:off x="3473263" y="3290606"/>
            <a:ext cx="1103219" cy="0"/>
          </a:xfrm>
          <a:prstGeom prst="line">
            <a:avLst/>
          </a:prstGeom>
          <a:noFill/>
          <a:ln w="28575">
            <a:solidFill>
              <a:srgbClr val="000000"/>
            </a:solidFill>
            <a:prstDash val="dash"/>
            <a:round/>
            <a:headEnd/>
            <a:tailEnd type="oval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34" name="Text Box 33">
            <a:extLst>
              <a:ext uri="{FF2B5EF4-FFF2-40B4-BE49-F238E27FC236}">
                <a16:creationId xmlns:a16="http://schemas.microsoft.com/office/drawing/2014/main" id="{1E899CBE-BC1B-4B41-D836-BFDB64EA19B7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13117" y="3072243"/>
            <a:ext cx="532792" cy="2297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18288" tIns="18288" rIns="0" bIns="0" anchor="t" upright="1">
            <a:noAutofit/>
          </a:bodyPr>
          <a:lstStyle/>
          <a:p>
            <a:pPr algn="ctr" rtl="0">
              <a:defRPr sz="1000"/>
            </a:pPr>
            <a:r>
              <a:rPr lang="en-US" altLang="ja-JP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PCS7</a:t>
            </a:r>
          </a:p>
          <a:p>
            <a:pPr algn="ctr" rtl="0">
              <a:defRPr sz="1000"/>
            </a:pPr>
            <a:endParaRPr lang="en-US" altLang="ja-JP" sz="1000" b="0" i="0" u="none" strike="noStrike" baseline="0">
              <a:solidFill>
                <a:srgbClr val="000000"/>
              </a:solidFill>
              <a:latin typeface="Century" pitchFamily="18" charset="0"/>
              <a:ea typeface="ＭＳ 明朝" pitchFamily="17" charset="-128"/>
            </a:endParaRPr>
          </a:p>
        </xdr:txBody>
      </xdr:sp>
      <xdr:sp macro="" textlink="">
        <xdr:nvSpPr>
          <xdr:cNvPr id="6723" name="Line 34">
            <a:extLst>
              <a:ext uri="{FF2B5EF4-FFF2-40B4-BE49-F238E27FC236}">
                <a16:creationId xmlns:a16="http://schemas.microsoft.com/office/drawing/2014/main" id="{F3FCD8E1-1530-D71E-5F44-50DA7AA5CDF3}"/>
              </a:ext>
            </a:extLst>
          </xdr:cNvPr>
          <xdr:cNvSpPr>
            <a:spLocks noChangeShapeType="1"/>
          </xdr:cNvSpPr>
        </xdr:nvSpPr>
        <xdr:spPr bwMode="auto">
          <a:xfrm>
            <a:off x="4624107" y="3290606"/>
            <a:ext cx="823072" cy="0"/>
          </a:xfrm>
          <a:prstGeom prst="line">
            <a:avLst/>
          </a:prstGeom>
          <a:noFill/>
          <a:ln w="28575">
            <a:solidFill>
              <a:srgbClr val="000000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724" name="Rectangle 35">
            <a:extLst>
              <a:ext uri="{FF2B5EF4-FFF2-40B4-BE49-F238E27FC236}">
                <a16:creationId xmlns:a16="http://schemas.microsoft.com/office/drawing/2014/main" id="{7AAA8DBB-44B5-F19D-84DD-C04712B73319}"/>
              </a:ext>
            </a:extLst>
          </xdr:cNvPr>
          <xdr:cNvSpPr>
            <a:spLocks noChangeArrowheads="1"/>
          </xdr:cNvSpPr>
        </xdr:nvSpPr>
        <xdr:spPr bwMode="auto">
          <a:xfrm>
            <a:off x="5399554" y="3233456"/>
            <a:ext cx="337297" cy="95250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6725" name="Line 48">
            <a:extLst>
              <a:ext uri="{FF2B5EF4-FFF2-40B4-BE49-F238E27FC236}">
                <a16:creationId xmlns:a16="http://schemas.microsoft.com/office/drawing/2014/main" id="{682EB079-601D-1AF7-5019-63F18204F75D}"/>
              </a:ext>
            </a:extLst>
          </xdr:cNvPr>
          <xdr:cNvSpPr>
            <a:spLocks noChangeShapeType="1"/>
          </xdr:cNvSpPr>
        </xdr:nvSpPr>
        <xdr:spPr bwMode="auto">
          <a:xfrm>
            <a:off x="5746376" y="3290606"/>
            <a:ext cx="56757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726" name="Line 32">
            <a:extLst>
              <a:ext uri="{FF2B5EF4-FFF2-40B4-BE49-F238E27FC236}">
                <a16:creationId xmlns:a16="http://schemas.microsoft.com/office/drawing/2014/main" id="{27404ECD-8F35-58A1-97BA-4160E4A249D4}"/>
              </a:ext>
            </a:extLst>
          </xdr:cNvPr>
          <xdr:cNvSpPr>
            <a:spLocks noChangeShapeType="1"/>
          </xdr:cNvSpPr>
        </xdr:nvSpPr>
        <xdr:spPr bwMode="auto">
          <a:xfrm>
            <a:off x="3482788" y="3546100"/>
            <a:ext cx="1103219" cy="0"/>
          </a:xfrm>
          <a:prstGeom prst="line">
            <a:avLst/>
          </a:prstGeom>
          <a:noFill/>
          <a:ln w="28575">
            <a:solidFill>
              <a:srgbClr val="000000"/>
            </a:solidFill>
            <a:prstDash val="dash"/>
            <a:round/>
            <a:headEnd/>
            <a:tailEnd type="oval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39" name="Text Box 33">
            <a:extLst>
              <a:ext uri="{FF2B5EF4-FFF2-40B4-BE49-F238E27FC236}">
                <a16:creationId xmlns:a16="http://schemas.microsoft.com/office/drawing/2014/main" id="{E09D572C-59A8-97D7-7F1E-09A6434EABF9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23170" y="3318984"/>
            <a:ext cx="532792" cy="2297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18288" tIns="18288" rIns="0" bIns="0" anchor="t" upright="1">
            <a:noAutofit/>
          </a:bodyPr>
          <a:lstStyle/>
          <a:p>
            <a:pPr algn="ctr" rtl="0">
              <a:defRPr sz="1000"/>
            </a:pPr>
            <a:r>
              <a:rPr lang="en-US" altLang="ja-JP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PCS8</a:t>
            </a:r>
          </a:p>
          <a:p>
            <a:pPr algn="ctr" rtl="0">
              <a:defRPr sz="1000"/>
            </a:pPr>
            <a:endParaRPr lang="en-US" altLang="ja-JP" sz="1000" b="0" i="0" u="none" strike="noStrike" baseline="0">
              <a:solidFill>
                <a:srgbClr val="000000"/>
              </a:solidFill>
              <a:latin typeface="Century" pitchFamily="18" charset="0"/>
              <a:ea typeface="ＭＳ 明朝" pitchFamily="17" charset="-128"/>
            </a:endParaRPr>
          </a:p>
        </xdr:txBody>
      </xdr:sp>
      <xdr:sp macro="" textlink="">
        <xdr:nvSpPr>
          <xdr:cNvPr id="6728" name="Line 34">
            <a:extLst>
              <a:ext uri="{FF2B5EF4-FFF2-40B4-BE49-F238E27FC236}">
                <a16:creationId xmlns:a16="http://schemas.microsoft.com/office/drawing/2014/main" id="{F686BDA6-2181-DE7A-0322-CBB1CF7B66DB}"/>
              </a:ext>
            </a:extLst>
          </xdr:cNvPr>
          <xdr:cNvSpPr>
            <a:spLocks noChangeShapeType="1"/>
          </xdr:cNvSpPr>
        </xdr:nvSpPr>
        <xdr:spPr bwMode="auto">
          <a:xfrm>
            <a:off x="4633632" y="3546100"/>
            <a:ext cx="823072" cy="0"/>
          </a:xfrm>
          <a:prstGeom prst="line">
            <a:avLst/>
          </a:prstGeom>
          <a:noFill/>
          <a:ln w="28575">
            <a:solidFill>
              <a:srgbClr val="000000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729" name="Rectangle 35">
            <a:extLst>
              <a:ext uri="{FF2B5EF4-FFF2-40B4-BE49-F238E27FC236}">
                <a16:creationId xmlns:a16="http://schemas.microsoft.com/office/drawing/2014/main" id="{1FC09DCD-A471-CCE1-C1BB-CC57E753C2D1}"/>
              </a:ext>
            </a:extLst>
          </xdr:cNvPr>
          <xdr:cNvSpPr>
            <a:spLocks noChangeArrowheads="1"/>
          </xdr:cNvSpPr>
        </xdr:nvSpPr>
        <xdr:spPr bwMode="auto">
          <a:xfrm>
            <a:off x="5409079" y="3488950"/>
            <a:ext cx="337297" cy="93570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6730" name="Line 48">
            <a:extLst>
              <a:ext uri="{FF2B5EF4-FFF2-40B4-BE49-F238E27FC236}">
                <a16:creationId xmlns:a16="http://schemas.microsoft.com/office/drawing/2014/main" id="{0F2C5973-0FC1-008F-970A-298FEAD929D1}"/>
              </a:ext>
            </a:extLst>
          </xdr:cNvPr>
          <xdr:cNvSpPr>
            <a:spLocks noChangeShapeType="1"/>
          </xdr:cNvSpPr>
        </xdr:nvSpPr>
        <xdr:spPr bwMode="auto">
          <a:xfrm>
            <a:off x="5755901" y="3546100"/>
            <a:ext cx="56757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731" name="Line 32">
            <a:extLst>
              <a:ext uri="{FF2B5EF4-FFF2-40B4-BE49-F238E27FC236}">
                <a16:creationId xmlns:a16="http://schemas.microsoft.com/office/drawing/2014/main" id="{861B8E10-9B4F-FEF8-93BC-CE020AECF8B4}"/>
              </a:ext>
            </a:extLst>
          </xdr:cNvPr>
          <xdr:cNvSpPr>
            <a:spLocks noChangeShapeType="1"/>
          </xdr:cNvSpPr>
        </xdr:nvSpPr>
        <xdr:spPr bwMode="auto">
          <a:xfrm>
            <a:off x="3482788" y="3790389"/>
            <a:ext cx="1103219" cy="0"/>
          </a:xfrm>
          <a:prstGeom prst="line">
            <a:avLst/>
          </a:prstGeom>
          <a:noFill/>
          <a:ln w="28575">
            <a:solidFill>
              <a:srgbClr val="000000"/>
            </a:solidFill>
            <a:prstDash val="dash"/>
            <a:round/>
            <a:headEnd/>
            <a:tailEnd type="oval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44" name="Text Box 33">
            <a:extLst>
              <a:ext uri="{FF2B5EF4-FFF2-40B4-BE49-F238E27FC236}">
                <a16:creationId xmlns:a16="http://schemas.microsoft.com/office/drawing/2014/main" id="{DC10727F-F6FB-BA09-C55C-6437CCF5EF60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23170" y="3557216"/>
            <a:ext cx="532792" cy="2467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18288" tIns="18288" rIns="0" bIns="0" anchor="t" upright="1">
            <a:noAutofit/>
          </a:bodyPr>
          <a:lstStyle/>
          <a:p>
            <a:pPr algn="ctr" rtl="0">
              <a:defRPr sz="1000"/>
            </a:pPr>
            <a:r>
              <a:rPr lang="en-US" altLang="ja-JP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PCS9</a:t>
            </a:r>
          </a:p>
          <a:p>
            <a:pPr algn="ctr" rtl="0">
              <a:defRPr sz="1000"/>
            </a:pPr>
            <a:endParaRPr lang="en-US" altLang="ja-JP" sz="1000" b="0" i="0" u="none" strike="noStrike" baseline="0">
              <a:solidFill>
                <a:srgbClr val="000000"/>
              </a:solidFill>
              <a:latin typeface="Century" pitchFamily="18" charset="0"/>
              <a:ea typeface="ＭＳ 明朝" pitchFamily="17" charset="-128"/>
            </a:endParaRPr>
          </a:p>
        </xdr:txBody>
      </xdr:sp>
      <xdr:sp macro="" textlink="">
        <xdr:nvSpPr>
          <xdr:cNvPr id="6733" name="Line 34">
            <a:extLst>
              <a:ext uri="{FF2B5EF4-FFF2-40B4-BE49-F238E27FC236}">
                <a16:creationId xmlns:a16="http://schemas.microsoft.com/office/drawing/2014/main" id="{82FDB9F9-520B-6C6D-5B97-EB1481F40060}"/>
              </a:ext>
            </a:extLst>
          </xdr:cNvPr>
          <xdr:cNvSpPr>
            <a:spLocks noChangeShapeType="1"/>
          </xdr:cNvSpPr>
        </xdr:nvSpPr>
        <xdr:spPr bwMode="auto">
          <a:xfrm>
            <a:off x="4633632" y="3790389"/>
            <a:ext cx="823072" cy="0"/>
          </a:xfrm>
          <a:prstGeom prst="line">
            <a:avLst/>
          </a:prstGeom>
          <a:noFill/>
          <a:ln w="28575">
            <a:solidFill>
              <a:srgbClr val="000000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734" name="Rectangle 35">
            <a:extLst>
              <a:ext uri="{FF2B5EF4-FFF2-40B4-BE49-F238E27FC236}">
                <a16:creationId xmlns:a16="http://schemas.microsoft.com/office/drawing/2014/main" id="{4F2EAC69-13A7-3FDC-383E-1D42004C4F0F}"/>
              </a:ext>
            </a:extLst>
          </xdr:cNvPr>
          <xdr:cNvSpPr>
            <a:spLocks noChangeArrowheads="1"/>
          </xdr:cNvSpPr>
        </xdr:nvSpPr>
        <xdr:spPr bwMode="auto">
          <a:xfrm>
            <a:off x="5409079" y="3734920"/>
            <a:ext cx="337297" cy="93569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6735" name="Line 48">
            <a:extLst>
              <a:ext uri="{FF2B5EF4-FFF2-40B4-BE49-F238E27FC236}">
                <a16:creationId xmlns:a16="http://schemas.microsoft.com/office/drawing/2014/main" id="{C91BD9E7-9A05-1301-9DC0-1C18B1DC76E4}"/>
              </a:ext>
            </a:extLst>
          </xdr:cNvPr>
          <xdr:cNvSpPr>
            <a:spLocks noChangeShapeType="1"/>
          </xdr:cNvSpPr>
        </xdr:nvSpPr>
        <xdr:spPr bwMode="auto">
          <a:xfrm>
            <a:off x="5755901" y="3790389"/>
            <a:ext cx="56757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736" name="Line 32">
            <a:extLst>
              <a:ext uri="{FF2B5EF4-FFF2-40B4-BE49-F238E27FC236}">
                <a16:creationId xmlns:a16="http://schemas.microsoft.com/office/drawing/2014/main" id="{7E1670EF-D485-4DF3-82C0-7B058B6C8E85}"/>
              </a:ext>
            </a:extLst>
          </xdr:cNvPr>
          <xdr:cNvSpPr>
            <a:spLocks noChangeShapeType="1"/>
          </xdr:cNvSpPr>
        </xdr:nvSpPr>
        <xdr:spPr bwMode="auto">
          <a:xfrm>
            <a:off x="3492313" y="4036358"/>
            <a:ext cx="1103219" cy="0"/>
          </a:xfrm>
          <a:prstGeom prst="line">
            <a:avLst/>
          </a:prstGeom>
          <a:noFill/>
          <a:ln w="28575">
            <a:solidFill>
              <a:srgbClr val="000000"/>
            </a:solidFill>
            <a:prstDash val="dash"/>
            <a:round/>
            <a:headEnd/>
            <a:tailEnd type="oval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49" name="Text Box 33">
            <a:extLst>
              <a:ext uri="{FF2B5EF4-FFF2-40B4-BE49-F238E27FC236}">
                <a16:creationId xmlns:a16="http://schemas.microsoft.com/office/drawing/2014/main" id="{E29C1DAD-720D-EE61-A3C1-76051EBBDE14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33222" y="3812465"/>
            <a:ext cx="532792" cy="2297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18288" tIns="18288" rIns="0" bIns="0" anchor="t" upright="1">
            <a:noAutofit/>
          </a:bodyPr>
          <a:lstStyle/>
          <a:p>
            <a:pPr algn="ctr" rtl="0">
              <a:defRPr sz="1000"/>
            </a:pPr>
            <a:r>
              <a:rPr lang="en-US" altLang="ja-JP" sz="1000" b="0" i="0" u="none" strike="noStrike" baseline="0">
                <a:solidFill>
                  <a:srgbClr val="000000"/>
                </a:solidFill>
                <a:latin typeface="Century" pitchFamily="18" charset="0"/>
                <a:ea typeface="ＭＳ 明朝" pitchFamily="17" charset="-128"/>
              </a:rPr>
              <a:t>PCS10</a:t>
            </a:r>
          </a:p>
          <a:p>
            <a:pPr algn="ctr" rtl="0">
              <a:defRPr sz="1000"/>
            </a:pPr>
            <a:endParaRPr lang="en-US" altLang="ja-JP" sz="1000" b="0" i="0" u="none" strike="noStrike" baseline="0">
              <a:solidFill>
                <a:srgbClr val="000000"/>
              </a:solidFill>
              <a:latin typeface="Century" pitchFamily="18" charset="0"/>
              <a:ea typeface="ＭＳ 明朝" pitchFamily="17" charset="-128"/>
            </a:endParaRPr>
          </a:p>
        </xdr:txBody>
      </xdr:sp>
      <xdr:sp macro="" textlink="">
        <xdr:nvSpPr>
          <xdr:cNvPr id="6738" name="Line 34">
            <a:extLst>
              <a:ext uri="{FF2B5EF4-FFF2-40B4-BE49-F238E27FC236}">
                <a16:creationId xmlns:a16="http://schemas.microsoft.com/office/drawing/2014/main" id="{652D609D-4B08-3D47-8119-FF9E624E5089}"/>
              </a:ext>
            </a:extLst>
          </xdr:cNvPr>
          <xdr:cNvSpPr>
            <a:spLocks noChangeShapeType="1"/>
          </xdr:cNvSpPr>
        </xdr:nvSpPr>
        <xdr:spPr bwMode="auto">
          <a:xfrm>
            <a:off x="4643157" y="4036358"/>
            <a:ext cx="823072" cy="0"/>
          </a:xfrm>
          <a:prstGeom prst="line">
            <a:avLst/>
          </a:prstGeom>
          <a:noFill/>
          <a:ln w="28575">
            <a:solidFill>
              <a:srgbClr val="000000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739" name="Rectangle 35">
            <a:extLst>
              <a:ext uri="{FF2B5EF4-FFF2-40B4-BE49-F238E27FC236}">
                <a16:creationId xmlns:a16="http://schemas.microsoft.com/office/drawing/2014/main" id="{11844A46-B880-2507-55A5-C2C4A1AB191C}"/>
              </a:ext>
            </a:extLst>
          </xdr:cNvPr>
          <xdr:cNvSpPr>
            <a:spLocks noChangeArrowheads="1"/>
          </xdr:cNvSpPr>
        </xdr:nvSpPr>
        <xdr:spPr bwMode="auto">
          <a:xfrm>
            <a:off x="5418604" y="3979208"/>
            <a:ext cx="337297" cy="95250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grpSp>
        <xdr:nvGrpSpPr>
          <xdr:cNvPr id="6740" name="Group 38">
            <a:extLst>
              <a:ext uri="{FF2B5EF4-FFF2-40B4-BE49-F238E27FC236}">
                <a16:creationId xmlns:a16="http://schemas.microsoft.com/office/drawing/2014/main" id="{C3483559-E955-0A19-C94C-DB20A7750360}"/>
              </a:ext>
            </a:extLst>
          </xdr:cNvPr>
          <xdr:cNvGrpSpPr>
            <a:grpSpLocks/>
          </xdr:cNvGrpSpPr>
        </xdr:nvGrpSpPr>
        <xdr:grpSpPr bwMode="auto">
          <a:xfrm flipH="1">
            <a:off x="6018679" y="3988733"/>
            <a:ext cx="756397" cy="104775"/>
            <a:chOff x="691" y="224"/>
            <a:chExt cx="58" cy="19"/>
          </a:xfrm>
        </xdr:grpSpPr>
        <xdr:sp macro="" textlink="">
          <xdr:nvSpPr>
            <xdr:cNvPr id="6772" name="Freeform 39">
              <a:extLst>
                <a:ext uri="{FF2B5EF4-FFF2-40B4-BE49-F238E27FC236}">
                  <a16:creationId xmlns:a16="http://schemas.microsoft.com/office/drawing/2014/main" id="{282BE336-F937-7DF5-331D-661BC5728FE1}"/>
                </a:ext>
              </a:extLst>
            </xdr:cNvPr>
            <xdr:cNvSpPr>
              <a:spLocks/>
            </xdr:cNvSpPr>
          </xdr:nvSpPr>
          <xdr:spPr bwMode="auto">
            <a:xfrm>
              <a:off x="691" y="224"/>
              <a:ext cx="28" cy="10"/>
            </a:xfrm>
            <a:custGeom>
              <a:avLst/>
              <a:gdLst>
                <a:gd name="T0" fmla="*/ 0 w 922"/>
                <a:gd name="T1" fmla="*/ 0 h 586"/>
                <a:gd name="T2" fmla="*/ 0 w 922"/>
                <a:gd name="T3" fmla="*/ 0 h 586"/>
                <a:gd name="T4" fmla="*/ 0 w 922"/>
                <a:gd name="T5" fmla="*/ 0 h 586"/>
                <a:gd name="T6" fmla="*/ 0 w 922"/>
                <a:gd name="T7" fmla="*/ 0 h 586"/>
                <a:gd name="T8" fmla="*/ 0 w 922"/>
                <a:gd name="T9" fmla="*/ 0 h 586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  <a:gd name="T15" fmla="*/ 0 w 922"/>
                <a:gd name="T16" fmla="*/ 0 h 586"/>
                <a:gd name="T17" fmla="*/ 922 w 922"/>
                <a:gd name="T18" fmla="*/ 586 h 58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T15" t="T16" r="T17" b="T18"/>
              <a:pathLst>
                <a:path w="922" h="586">
                  <a:moveTo>
                    <a:pt x="0" y="0"/>
                  </a:moveTo>
                  <a:lnTo>
                    <a:pt x="461" y="0"/>
                  </a:lnTo>
                  <a:lnTo>
                    <a:pt x="922" y="586"/>
                  </a:lnTo>
                  <a:lnTo>
                    <a:pt x="461" y="586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6773" name="Freeform 40">
              <a:extLst>
                <a:ext uri="{FF2B5EF4-FFF2-40B4-BE49-F238E27FC236}">
                  <a16:creationId xmlns:a16="http://schemas.microsoft.com/office/drawing/2014/main" id="{64023E21-CDF5-B6FC-AFA3-44B1DDC8840A}"/>
                </a:ext>
              </a:extLst>
            </xdr:cNvPr>
            <xdr:cNvSpPr>
              <a:spLocks/>
            </xdr:cNvSpPr>
          </xdr:nvSpPr>
          <xdr:spPr bwMode="auto">
            <a:xfrm>
              <a:off x="706" y="224"/>
              <a:ext cx="28" cy="10"/>
            </a:xfrm>
            <a:custGeom>
              <a:avLst/>
              <a:gdLst>
                <a:gd name="T0" fmla="*/ 0 w 923"/>
                <a:gd name="T1" fmla="*/ 0 h 586"/>
                <a:gd name="T2" fmla="*/ 0 w 923"/>
                <a:gd name="T3" fmla="*/ 0 h 586"/>
                <a:gd name="T4" fmla="*/ 0 w 923"/>
                <a:gd name="T5" fmla="*/ 0 h 586"/>
                <a:gd name="T6" fmla="*/ 0 w 923"/>
                <a:gd name="T7" fmla="*/ 0 h 586"/>
                <a:gd name="T8" fmla="*/ 0 w 923"/>
                <a:gd name="T9" fmla="*/ 0 h 586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  <a:gd name="T15" fmla="*/ 0 w 923"/>
                <a:gd name="T16" fmla="*/ 0 h 586"/>
                <a:gd name="T17" fmla="*/ 923 w 923"/>
                <a:gd name="T18" fmla="*/ 586 h 58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T15" t="T16" r="T17" b="T18"/>
              <a:pathLst>
                <a:path w="923" h="586">
                  <a:moveTo>
                    <a:pt x="0" y="0"/>
                  </a:moveTo>
                  <a:lnTo>
                    <a:pt x="461" y="0"/>
                  </a:lnTo>
                  <a:lnTo>
                    <a:pt x="923" y="586"/>
                  </a:lnTo>
                  <a:lnTo>
                    <a:pt x="461" y="586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6774" name="Freeform 41">
              <a:extLst>
                <a:ext uri="{FF2B5EF4-FFF2-40B4-BE49-F238E27FC236}">
                  <a16:creationId xmlns:a16="http://schemas.microsoft.com/office/drawing/2014/main" id="{C3B12979-7A5C-723E-C5E1-BE4024ADBE9C}"/>
                </a:ext>
              </a:extLst>
            </xdr:cNvPr>
            <xdr:cNvSpPr>
              <a:spLocks/>
            </xdr:cNvSpPr>
          </xdr:nvSpPr>
          <xdr:spPr bwMode="auto">
            <a:xfrm>
              <a:off x="706" y="234"/>
              <a:ext cx="28" cy="9"/>
            </a:xfrm>
            <a:custGeom>
              <a:avLst/>
              <a:gdLst>
                <a:gd name="T0" fmla="*/ 0 w 923"/>
                <a:gd name="T1" fmla="*/ 0 h 586"/>
                <a:gd name="T2" fmla="*/ 0 w 923"/>
                <a:gd name="T3" fmla="*/ 0 h 586"/>
                <a:gd name="T4" fmla="*/ 0 w 923"/>
                <a:gd name="T5" fmla="*/ 0 h 586"/>
                <a:gd name="T6" fmla="*/ 0 w 923"/>
                <a:gd name="T7" fmla="*/ 0 h 586"/>
                <a:gd name="T8" fmla="*/ 0 w 923"/>
                <a:gd name="T9" fmla="*/ 0 h 586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  <a:gd name="T15" fmla="*/ 0 w 923"/>
                <a:gd name="T16" fmla="*/ 0 h 586"/>
                <a:gd name="T17" fmla="*/ 923 w 923"/>
                <a:gd name="T18" fmla="*/ 586 h 58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T15" t="T16" r="T17" b="T18"/>
              <a:pathLst>
                <a:path w="923" h="586">
                  <a:moveTo>
                    <a:pt x="0" y="0"/>
                  </a:moveTo>
                  <a:lnTo>
                    <a:pt x="461" y="0"/>
                  </a:lnTo>
                  <a:lnTo>
                    <a:pt x="923" y="586"/>
                  </a:lnTo>
                  <a:lnTo>
                    <a:pt x="461" y="586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6775" name="Freeform 42">
              <a:extLst>
                <a:ext uri="{FF2B5EF4-FFF2-40B4-BE49-F238E27FC236}">
                  <a16:creationId xmlns:a16="http://schemas.microsoft.com/office/drawing/2014/main" id="{6BACA9DD-1143-A180-8082-60267C3DEF69}"/>
                </a:ext>
              </a:extLst>
            </xdr:cNvPr>
            <xdr:cNvSpPr>
              <a:spLocks/>
            </xdr:cNvSpPr>
          </xdr:nvSpPr>
          <xdr:spPr bwMode="auto">
            <a:xfrm>
              <a:off x="719" y="234"/>
              <a:ext cx="30" cy="9"/>
            </a:xfrm>
            <a:custGeom>
              <a:avLst/>
              <a:gdLst>
                <a:gd name="T0" fmla="*/ 0 w 923"/>
                <a:gd name="T1" fmla="*/ 0 h 586"/>
                <a:gd name="T2" fmla="*/ 0 w 923"/>
                <a:gd name="T3" fmla="*/ 0 h 586"/>
                <a:gd name="T4" fmla="*/ 0 w 923"/>
                <a:gd name="T5" fmla="*/ 0 h 586"/>
                <a:gd name="T6" fmla="*/ 0 w 923"/>
                <a:gd name="T7" fmla="*/ 0 h 586"/>
                <a:gd name="T8" fmla="*/ 0 w 923"/>
                <a:gd name="T9" fmla="*/ 0 h 586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  <a:gd name="T15" fmla="*/ 0 w 923"/>
                <a:gd name="T16" fmla="*/ 0 h 586"/>
                <a:gd name="T17" fmla="*/ 923 w 923"/>
                <a:gd name="T18" fmla="*/ 586 h 58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T15" t="T16" r="T17" b="T18"/>
              <a:pathLst>
                <a:path w="923" h="586">
                  <a:moveTo>
                    <a:pt x="0" y="0"/>
                  </a:moveTo>
                  <a:lnTo>
                    <a:pt x="462" y="0"/>
                  </a:lnTo>
                  <a:lnTo>
                    <a:pt x="923" y="586"/>
                  </a:lnTo>
                  <a:lnTo>
                    <a:pt x="462" y="586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sp macro="" textlink="">
        <xdr:nvSpPr>
          <xdr:cNvPr id="6741" name="Line 48">
            <a:extLst>
              <a:ext uri="{FF2B5EF4-FFF2-40B4-BE49-F238E27FC236}">
                <a16:creationId xmlns:a16="http://schemas.microsoft.com/office/drawing/2014/main" id="{A6E55DF5-A511-3E5A-B482-587CE92848C0}"/>
              </a:ext>
            </a:extLst>
          </xdr:cNvPr>
          <xdr:cNvSpPr>
            <a:spLocks noChangeShapeType="1"/>
          </xdr:cNvSpPr>
        </xdr:nvSpPr>
        <xdr:spPr bwMode="auto">
          <a:xfrm>
            <a:off x="5765426" y="4036358"/>
            <a:ext cx="56757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grpSp>
        <xdr:nvGrpSpPr>
          <xdr:cNvPr id="6742" name="Group 38">
            <a:extLst>
              <a:ext uri="{FF2B5EF4-FFF2-40B4-BE49-F238E27FC236}">
                <a16:creationId xmlns:a16="http://schemas.microsoft.com/office/drawing/2014/main" id="{E55EC5C0-6085-981D-535C-B2F00C9F41EB}"/>
              </a:ext>
            </a:extLst>
          </xdr:cNvPr>
          <xdr:cNvGrpSpPr>
            <a:grpSpLocks/>
          </xdr:cNvGrpSpPr>
        </xdr:nvGrpSpPr>
        <xdr:grpSpPr bwMode="auto">
          <a:xfrm flipH="1">
            <a:off x="5983942" y="1871382"/>
            <a:ext cx="756397" cy="103094"/>
            <a:chOff x="691" y="224"/>
            <a:chExt cx="58" cy="19"/>
          </a:xfrm>
        </xdr:grpSpPr>
        <xdr:sp macro="" textlink="">
          <xdr:nvSpPr>
            <xdr:cNvPr id="6768" name="Freeform 39">
              <a:extLst>
                <a:ext uri="{FF2B5EF4-FFF2-40B4-BE49-F238E27FC236}">
                  <a16:creationId xmlns:a16="http://schemas.microsoft.com/office/drawing/2014/main" id="{63973AAD-E470-1DD4-8CBF-9F62D345950A}"/>
                </a:ext>
              </a:extLst>
            </xdr:cNvPr>
            <xdr:cNvSpPr>
              <a:spLocks/>
            </xdr:cNvSpPr>
          </xdr:nvSpPr>
          <xdr:spPr bwMode="auto">
            <a:xfrm>
              <a:off x="691" y="224"/>
              <a:ext cx="28" cy="10"/>
            </a:xfrm>
            <a:custGeom>
              <a:avLst/>
              <a:gdLst>
                <a:gd name="T0" fmla="*/ 0 w 922"/>
                <a:gd name="T1" fmla="*/ 0 h 586"/>
                <a:gd name="T2" fmla="*/ 0 w 922"/>
                <a:gd name="T3" fmla="*/ 0 h 586"/>
                <a:gd name="T4" fmla="*/ 0 w 922"/>
                <a:gd name="T5" fmla="*/ 0 h 586"/>
                <a:gd name="T6" fmla="*/ 0 w 922"/>
                <a:gd name="T7" fmla="*/ 0 h 586"/>
                <a:gd name="T8" fmla="*/ 0 w 922"/>
                <a:gd name="T9" fmla="*/ 0 h 586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  <a:gd name="T15" fmla="*/ 0 w 922"/>
                <a:gd name="T16" fmla="*/ 0 h 586"/>
                <a:gd name="T17" fmla="*/ 922 w 922"/>
                <a:gd name="T18" fmla="*/ 586 h 58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T15" t="T16" r="T17" b="T18"/>
              <a:pathLst>
                <a:path w="922" h="586">
                  <a:moveTo>
                    <a:pt x="0" y="0"/>
                  </a:moveTo>
                  <a:lnTo>
                    <a:pt x="461" y="0"/>
                  </a:lnTo>
                  <a:lnTo>
                    <a:pt x="922" y="586"/>
                  </a:lnTo>
                  <a:lnTo>
                    <a:pt x="461" y="586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6769" name="Freeform 40">
              <a:extLst>
                <a:ext uri="{FF2B5EF4-FFF2-40B4-BE49-F238E27FC236}">
                  <a16:creationId xmlns:a16="http://schemas.microsoft.com/office/drawing/2014/main" id="{6E7872E2-8246-0E5C-FD04-4F907F5DD6F1}"/>
                </a:ext>
              </a:extLst>
            </xdr:cNvPr>
            <xdr:cNvSpPr>
              <a:spLocks/>
            </xdr:cNvSpPr>
          </xdr:nvSpPr>
          <xdr:spPr bwMode="auto">
            <a:xfrm>
              <a:off x="706" y="224"/>
              <a:ext cx="28" cy="10"/>
            </a:xfrm>
            <a:custGeom>
              <a:avLst/>
              <a:gdLst>
                <a:gd name="T0" fmla="*/ 0 w 923"/>
                <a:gd name="T1" fmla="*/ 0 h 586"/>
                <a:gd name="T2" fmla="*/ 0 w 923"/>
                <a:gd name="T3" fmla="*/ 0 h 586"/>
                <a:gd name="T4" fmla="*/ 0 w 923"/>
                <a:gd name="T5" fmla="*/ 0 h 586"/>
                <a:gd name="T6" fmla="*/ 0 w 923"/>
                <a:gd name="T7" fmla="*/ 0 h 586"/>
                <a:gd name="T8" fmla="*/ 0 w 923"/>
                <a:gd name="T9" fmla="*/ 0 h 586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  <a:gd name="T15" fmla="*/ 0 w 923"/>
                <a:gd name="T16" fmla="*/ 0 h 586"/>
                <a:gd name="T17" fmla="*/ 923 w 923"/>
                <a:gd name="T18" fmla="*/ 586 h 58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T15" t="T16" r="T17" b="T18"/>
              <a:pathLst>
                <a:path w="923" h="586">
                  <a:moveTo>
                    <a:pt x="0" y="0"/>
                  </a:moveTo>
                  <a:lnTo>
                    <a:pt x="461" y="0"/>
                  </a:lnTo>
                  <a:lnTo>
                    <a:pt x="923" y="586"/>
                  </a:lnTo>
                  <a:lnTo>
                    <a:pt x="461" y="586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6770" name="Freeform 41">
              <a:extLst>
                <a:ext uri="{FF2B5EF4-FFF2-40B4-BE49-F238E27FC236}">
                  <a16:creationId xmlns:a16="http://schemas.microsoft.com/office/drawing/2014/main" id="{0E1E0119-8B5C-0520-29F2-452FCFEC708E}"/>
                </a:ext>
              </a:extLst>
            </xdr:cNvPr>
            <xdr:cNvSpPr>
              <a:spLocks/>
            </xdr:cNvSpPr>
          </xdr:nvSpPr>
          <xdr:spPr bwMode="auto">
            <a:xfrm>
              <a:off x="706" y="234"/>
              <a:ext cx="28" cy="9"/>
            </a:xfrm>
            <a:custGeom>
              <a:avLst/>
              <a:gdLst>
                <a:gd name="T0" fmla="*/ 0 w 923"/>
                <a:gd name="T1" fmla="*/ 0 h 586"/>
                <a:gd name="T2" fmla="*/ 0 w 923"/>
                <a:gd name="T3" fmla="*/ 0 h 586"/>
                <a:gd name="T4" fmla="*/ 0 w 923"/>
                <a:gd name="T5" fmla="*/ 0 h 586"/>
                <a:gd name="T6" fmla="*/ 0 w 923"/>
                <a:gd name="T7" fmla="*/ 0 h 586"/>
                <a:gd name="T8" fmla="*/ 0 w 923"/>
                <a:gd name="T9" fmla="*/ 0 h 586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  <a:gd name="T15" fmla="*/ 0 w 923"/>
                <a:gd name="T16" fmla="*/ 0 h 586"/>
                <a:gd name="T17" fmla="*/ 923 w 923"/>
                <a:gd name="T18" fmla="*/ 586 h 58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T15" t="T16" r="T17" b="T18"/>
              <a:pathLst>
                <a:path w="923" h="586">
                  <a:moveTo>
                    <a:pt x="0" y="0"/>
                  </a:moveTo>
                  <a:lnTo>
                    <a:pt x="461" y="0"/>
                  </a:lnTo>
                  <a:lnTo>
                    <a:pt x="923" y="586"/>
                  </a:lnTo>
                  <a:lnTo>
                    <a:pt x="461" y="586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6771" name="Freeform 42">
              <a:extLst>
                <a:ext uri="{FF2B5EF4-FFF2-40B4-BE49-F238E27FC236}">
                  <a16:creationId xmlns:a16="http://schemas.microsoft.com/office/drawing/2014/main" id="{84A32410-E77F-04DD-F754-E58DC2B0BA33}"/>
                </a:ext>
              </a:extLst>
            </xdr:cNvPr>
            <xdr:cNvSpPr>
              <a:spLocks/>
            </xdr:cNvSpPr>
          </xdr:nvSpPr>
          <xdr:spPr bwMode="auto">
            <a:xfrm>
              <a:off x="719" y="234"/>
              <a:ext cx="30" cy="9"/>
            </a:xfrm>
            <a:custGeom>
              <a:avLst/>
              <a:gdLst>
                <a:gd name="T0" fmla="*/ 0 w 923"/>
                <a:gd name="T1" fmla="*/ 0 h 586"/>
                <a:gd name="T2" fmla="*/ 0 w 923"/>
                <a:gd name="T3" fmla="*/ 0 h 586"/>
                <a:gd name="T4" fmla="*/ 0 w 923"/>
                <a:gd name="T5" fmla="*/ 0 h 586"/>
                <a:gd name="T6" fmla="*/ 0 w 923"/>
                <a:gd name="T7" fmla="*/ 0 h 586"/>
                <a:gd name="T8" fmla="*/ 0 w 923"/>
                <a:gd name="T9" fmla="*/ 0 h 586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  <a:gd name="T15" fmla="*/ 0 w 923"/>
                <a:gd name="T16" fmla="*/ 0 h 586"/>
                <a:gd name="T17" fmla="*/ 923 w 923"/>
                <a:gd name="T18" fmla="*/ 586 h 58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T15" t="T16" r="T17" b="T18"/>
              <a:pathLst>
                <a:path w="923" h="586">
                  <a:moveTo>
                    <a:pt x="0" y="0"/>
                  </a:moveTo>
                  <a:lnTo>
                    <a:pt x="462" y="0"/>
                  </a:lnTo>
                  <a:lnTo>
                    <a:pt x="923" y="586"/>
                  </a:lnTo>
                  <a:lnTo>
                    <a:pt x="462" y="586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6743" name="Group 38">
            <a:extLst>
              <a:ext uri="{FF2B5EF4-FFF2-40B4-BE49-F238E27FC236}">
                <a16:creationId xmlns:a16="http://schemas.microsoft.com/office/drawing/2014/main" id="{2DCB017A-64AC-D838-EC47-3D5BC012DC6F}"/>
              </a:ext>
            </a:extLst>
          </xdr:cNvPr>
          <xdr:cNvGrpSpPr>
            <a:grpSpLocks/>
          </xdr:cNvGrpSpPr>
        </xdr:nvGrpSpPr>
        <xdr:grpSpPr bwMode="auto">
          <a:xfrm flipH="1">
            <a:off x="5999628" y="2689412"/>
            <a:ext cx="756397" cy="103094"/>
            <a:chOff x="691" y="224"/>
            <a:chExt cx="58" cy="19"/>
          </a:xfrm>
        </xdr:grpSpPr>
        <xdr:sp macro="" textlink="">
          <xdr:nvSpPr>
            <xdr:cNvPr id="6764" name="Freeform 39">
              <a:extLst>
                <a:ext uri="{FF2B5EF4-FFF2-40B4-BE49-F238E27FC236}">
                  <a16:creationId xmlns:a16="http://schemas.microsoft.com/office/drawing/2014/main" id="{B1146AAB-33A2-3CCC-77E9-852CDDAD1CB0}"/>
                </a:ext>
              </a:extLst>
            </xdr:cNvPr>
            <xdr:cNvSpPr>
              <a:spLocks/>
            </xdr:cNvSpPr>
          </xdr:nvSpPr>
          <xdr:spPr bwMode="auto">
            <a:xfrm>
              <a:off x="691" y="224"/>
              <a:ext cx="28" cy="10"/>
            </a:xfrm>
            <a:custGeom>
              <a:avLst/>
              <a:gdLst>
                <a:gd name="T0" fmla="*/ 0 w 922"/>
                <a:gd name="T1" fmla="*/ 0 h 586"/>
                <a:gd name="T2" fmla="*/ 0 w 922"/>
                <a:gd name="T3" fmla="*/ 0 h 586"/>
                <a:gd name="T4" fmla="*/ 0 w 922"/>
                <a:gd name="T5" fmla="*/ 0 h 586"/>
                <a:gd name="T6" fmla="*/ 0 w 922"/>
                <a:gd name="T7" fmla="*/ 0 h 586"/>
                <a:gd name="T8" fmla="*/ 0 w 922"/>
                <a:gd name="T9" fmla="*/ 0 h 586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  <a:gd name="T15" fmla="*/ 0 w 922"/>
                <a:gd name="T16" fmla="*/ 0 h 586"/>
                <a:gd name="T17" fmla="*/ 922 w 922"/>
                <a:gd name="T18" fmla="*/ 586 h 58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T15" t="T16" r="T17" b="T18"/>
              <a:pathLst>
                <a:path w="922" h="586">
                  <a:moveTo>
                    <a:pt x="0" y="0"/>
                  </a:moveTo>
                  <a:lnTo>
                    <a:pt x="461" y="0"/>
                  </a:lnTo>
                  <a:lnTo>
                    <a:pt x="922" y="586"/>
                  </a:lnTo>
                  <a:lnTo>
                    <a:pt x="461" y="586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6765" name="Freeform 40">
              <a:extLst>
                <a:ext uri="{FF2B5EF4-FFF2-40B4-BE49-F238E27FC236}">
                  <a16:creationId xmlns:a16="http://schemas.microsoft.com/office/drawing/2014/main" id="{BE31F9D1-1EF1-9982-EBF6-ECA798914565}"/>
                </a:ext>
              </a:extLst>
            </xdr:cNvPr>
            <xdr:cNvSpPr>
              <a:spLocks/>
            </xdr:cNvSpPr>
          </xdr:nvSpPr>
          <xdr:spPr bwMode="auto">
            <a:xfrm>
              <a:off x="706" y="224"/>
              <a:ext cx="28" cy="10"/>
            </a:xfrm>
            <a:custGeom>
              <a:avLst/>
              <a:gdLst>
                <a:gd name="T0" fmla="*/ 0 w 923"/>
                <a:gd name="T1" fmla="*/ 0 h 586"/>
                <a:gd name="T2" fmla="*/ 0 w 923"/>
                <a:gd name="T3" fmla="*/ 0 h 586"/>
                <a:gd name="T4" fmla="*/ 0 w 923"/>
                <a:gd name="T5" fmla="*/ 0 h 586"/>
                <a:gd name="T6" fmla="*/ 0 w 923"/>
                <a:gd name="T7" fmla="*/ 0 h 586"/>
                <a:gd name="T8" fmla="*/ 0 w 923"/>
                <a:gd name="T9" fmla="*/ 0 h 586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  <a:gd name="T15" fmla="*/ 0 w 923"/>
                <a:gd name="T16" fmla="*/ 0 h 586"/>
                <a:gd name="T17" fmla="*/ 923 w 923"/>
                <a:gd name="T18" fmla="*/ 586 h 58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T15" t="T16" r="T17" b="T18"/>
              <a:pathLst>
                <a:path w="923" h="586">
                  <a:moveTo>
                    <a:pt x="0" y="0"/>
                  </a:moveTo>
                  <a:lnTo>
                    <a:pt x="461" y="0"/>
                  </a:lnTo>
                  <a:lnTo>
                    <a:pt x="923" y="586"/>
                  </a:lnTo>
                  <a:lnTo>
                    <a:pt x="461" y="586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6766" name="Freeform 41">
              <a:extLst>
                <a:ext uri="{FF2B5EF4-FFF2-40B4-BE49-F238E27FC236}">
                  <a16:creationId xmlns:a16="http://schemas.microsoft.com/office/drawing/2014/main" id="{B0C9EBAC-25C6-90E4-E088-7035E714CFBC}"/>
                </a:ext>
              </a:extLst>
            </xdr:cNvPr>
            <xdr:cNvSpPr>
              <a:spLocks/>
            </xdr:cNvSpPr>
          </xdr:nvSpPr>
          <xdr:spPr bwMode="auto">
            <a:xfrm>
              <a:off x="706" y="234"/>
              <a:ext cx="28" cy="9"/>
            </a:xfrm>
            <a:custGeom>
              <a:avLst/>
              <a:gdLst>
                <a:gd name="T0" fmla="*/ 0 w 923"/>
                <a:gd name="T1" fmla="*/ 0 h 586"/>
                <a:gd name="T2" fmla="*/ 0 w 923"/>
                <a:gd name="T3" fmla="*/ 0 h 586"/>
                <a:gd name="T4" fmla="*/ 0 w 923"/>
                <a:gd name="T5" fmla="*/ 0 h 586"/>
                <a:gd name="T6" fmla="*/ 0 w 923"/>
                <a:gd name="T7" fmla="*/ 0 h 586"/>
                <a:gd name="T8" fmla="*/ 0 w 923"/>
                <a:gd name="T9" fmla="*/ 0 h 586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  <a:gd name="T15" fmla="*/ 0 w 923"/>
                <a:gd name="T16" fmla="*/ 0 h 586"/>
                <a:gd name="T17" fmla="*/ 923 w 923"/>
                <a:gd name="T18" fmla="*/ 586 h 58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T15" t="T16" r="T17" b="T18"/>
              <a:pathLst>
                <a:path w="923" h="586">
                  <a:moveTo>
                    <a:pt x="0" y="0"/>
                  </a:moveTo>
                  <a:lnTo>
                    <a:pt x="461" y="0"/>
                  </a:lnTo>
                  <a:lnTo>
                    <a:pt x="923" y="586"/>
                  </a:lnTo>
                  <a:lnTo>
                    <a:pt x="461" y="586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6767" name="Freeform 42">
              <a:extLst>
                <a:ext uri="{FF2B5EF4-FFF2-40B4-BE49-F238E27FC236}">
                  <a16:creationId xmlns:a16="http://schemas.microsoft.com/office/drawing/2014/main" id="{5A82AC2F-06C4-12A0-5161-B113861EE8C9}"/>
                </a:ext>
              </a:extLst>
            </xdr:cNvPr>
            <xdr:cNvSpPr>
              <a:spLocks/>
            </xdr:cNvSpPr>
          </xdr:nvSpPr>
          <xdr:spPr bwMode="auto">
            <a:xfrm>
              <a:off x="719" y="234"/>
              <a:ext cx="30" cy="9"/>
            </a:xfrm>
            <a:custGeom>
              <a:avLst/>
              <a:gdLst>
                <a:gd name="T0" fmla="*/ 0 w 923"/>
                <a:gd name="T1" fmla="*/ 0 h 586"/>
                <a:gd name="T2" fmla="*/ 0 w 923"/>
                <a:gd name="T3" fmla="*/ 0 h 586"/>
                <a:gd name="T4" fmla="*/ 0 w 923"/>
                <a:gd name="T5" fmla="*/ 0 h 586"/>
                <a:gd name="T6" fmla="*/ 0 w 923"/>
                <a:gd name="T7" fmla="*/ 0 h 586"/>
                <a:gd name="T8" fmla="*/ 0 w 923"/>
                <a:gd name="T9" fmla="*/ 0 h 586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  <a:gd name="T15" fmla="*/ 0 w 923"/>
                <a:gd name="T16" fmla="*/ 0 h 586"/>
                <a:gd name="T17" fmla="*/ 923 w 923"/>
                <a:gd name="T18" fmla="*/ 586 h 58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T15" t="T16" r="T17" b="T18"/>
              <a:pathLst>
                <a:path w="923" h="586">
                  <a:moveTo>
                    <a:pt x="0" y="0"/>
                  </a:moveTo>
                  <a:lnTo>
                    <a:pt x="462" y="0"/>
                  </a:lnTo>
                  <a:lnTo>
                    <a:pt x="923" y="586"/>
                  </a:lnTo>
                  <a:lnTo>
                    <a:pt x="462" y="586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6744" name="Group 38">
            <a:extLst>
              <a:ext uri="{FF2B5EF4-FFF2-40B4-BE49-F238E27FC236}">
                <a16:creationId xmlns:a16="http://schemas.microsoft.com/office/drawing/2014/main" id="{A8D45495-4C54-4BB1-BC29-C9F87AB44F8D}"/>
              </a:ext>
            </a:extLst>
          </xdr:cNvPr>
          <xdr:cNvGrpSpPr>
            <a:grpSpLocks/>
          </xdr:cNvGrpSpPr>
        </xdr:nvGrpSpPr>
        <xdr:grpSpPr bwMode="auto">
          <a:xfrm flipH="1">
            <a:off x="5988423" y="3485029"/>
            <a:ext cx="756397" cy="103094"/>
            <a:chOff x="691" y="224"/>
            <a:chExt cx="58" cy="19"/>
          </a:xfrm>
        </xdr:grpSpPr>
        <xdr:sp macro="" textlink="">
          <xdr:nvSpPr>
            <xdr:cNvPr id="6760" name="Freeform 39">
              <a:extLst>
                <a:ext uri="{FF2B5EF4-FFF2-40B4-BE49-F238E27FC236}">
                  <a16:creationId xmlns:a16="http://schemas.microsoft.com/office/drawing/2014/main" id="{5DE9444D-C710-55F2-1788-8274CE8F6C8B}"/>
                </a:ext>
              </a:extLst>
            </xdr:cNvPr>
            <xdr:cNvSpPr>
              <a:spLocks/>
            </xdr:cNvSpPr>
          </xdr:nvSpPr>
          <xdr:spPr bwMode="auto">
            <a:xfrm>
              <a:off x="691" y="224"/>
              <a:ext cx="28" cy="10"/>
            </a:xfrm>
            <a:custGeom>
              <a:avLst/>
              <a:gdLst>
                <a:gd name="T0" fmla="*/ 0 w 922"/>
                <a:gd name="T1" fmla="*/ 0 h 586"/>
                <a:gd name="T2" fmla="*/ 0 w 922"/>
                <a:gd name="T3" fmla="*/ 0 h 586"/>
                <a:gd name="T4" fmla="*/ 0 w 922"/>
                <a:gd name="T5" fmla="*/ 0 h 586"/>
                <a:gd name="T6" fmla="*/ 0 w 922"/>
                <a:gd name="T7" fmla="*/ 0 h 586"/>
                <a:gd name="T8" fmla="*/ 0 w 922"/>
                <a:gd name="T9" fmla="*/ 0 h 586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  <a:gd name="T15" fmla="*/ 0 w 922"/>
                <a:gd name="T16" fmla="*/ 0 h 586"/>
                <a:gd name="T17" fmla="*/ 922 w 922"/>
                <a:gd name="T18" fmla="*/ 586 h 58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T15" t="T16" r="T17" b="T18"/>
              <a:pathLst>
                <a:path w="922" h="586">
                  <a:moveTo>
                    <a:pt x="0" y="0"/>
                  </a:moveTo>
                  <a:lnTo>
                    <a:pt x="461" y="0"/>
                  </a:lnTo>
                  <a:lnTo>
                    <a:pt x="922" y="586"/>
                  </a:lnTo>
                  <a:lnTo>
                    <a:pt x="461" y="586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6761" name="Freeform 40">
              <a:extLst>
                <a:ext uri="{FF2B5EF4-FFF2-40B4-BE49-F238E27FC236}">
                  <a16:creationId xmlns:a16="http://schemas.microsoft.com/office/drawing/2014/main" id="{29E1D44F-3298-153F-008A-E58EE363BC6D}"/>
                </a:ext>
              </a:extLst>
            </xdr:cNvPr>
            <xdr:cNvSpPr>
              <a:spLocks/>
            </xdr:cNvSpPr>
          </xdr:nvSpPr>
          <xdr:spPr bwMode="auto">
            <a:xfrm>
              <a:off x="706" y="224"/>
              <a:ext cx="28" cy="10"/>
            </a:xfrm>
            <a:custGeom>
              <a:avLst/>
              <a:gdLst>
                <a:gd name="T0" fmla="*/ 0 w 923"/>
                <a:gd name="T1" fmla="*/ 0 h 586"/>
                <a:gd name="T2" fmla="*/ 0 w 923"/>
                <a:gd name="T3" fmla="*/ 0 h 586"/>
                <a:gd name="T4" fmla="*/ 0 w 923"/>
                <a:gd name="T5" fmla="*/ 0 h 586"/>
                <a:gd name="T6" fmla="*/ 0 w 923"/>
                <a:gd name="T7" fmla="*/ 0 h 586"/>
                <a:gd name="T8" fmla="*/ 0 w 923"/>
                <a:gd name="T9" fmla="*/ 0 h 586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  <a:gd name="T15" fmla="*/ 0 w 923"/>
                <a:gd name="T16" fmla="*/ 0 h 586"/>
                <a:gd name="T17" fmla="*/ 923 w 923"/>
                <a:gd name="T18" fmla="*/ 586 h 58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T15" t="T16" r="T17" b="T18"/>
              <a:pathLst>
                <a:path w="923" h="586">
                  <a:moveTo>
                    <a:pt x="0" y="0"/>
                  </a:moveTo>
                  <a:lnTo>
                    <a:pt x="461" y="0"/>
                  </a:lnTo>
                  <a:lnTo>
                    <a:pt x="923" y="586"/>
                  </a:lnTo>
                  <a:lnTo>
                    <a:pt x="461" y="586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6762" name="Freeform 41">
              <a:extLst>
                <a:ext uri="{FF2B5EF4-FFF2-40B4-BE49-F238E27FC236}">
                  <a16:creationId xmlns:a16="http://schemas.microsoft.com/office/drawing/2014/main" id="{90D429C8-5920-FD02-9866-68D5F9EB2A03}"/>
                </a:ext>
              </a:extLst>
            </xdr:cNvPr>
            <xdr:cNvSpPr>
              <a:spLocks/>
            </xdr:cNvSpPr>
          </xdr:nvSpPr>
          <xdr:spPr bwMode="auto">
            <a:xfrm>
              <a:off x="706" y="234"/>
              <a:ext cx="28" cy="9"/>
            </a:xfrm>
            <a:custGeom>
              <a:avLst/>
              <a:gdLst>
                <a:gd name="T0" fmla="*/ 0 w 923"/>
                <a:gd name="T1" fmla="*/ 0 h 586"/>
                <a:gd name="T2" fmla="*/ 0 w 923"/>
                <a:gd name="T3" fmla="*/ 0 h 586"/>
                <a:gd name="T4" fmla="*/ 0 w 923"/>
                <a:gd name="T5" fmla="*/ 0 h 586"/>
                <a:gd name="T6" fmla="*/ 0 w 923"/>
                <a:gd name="T7" fmla="*/ 0 h 586"/>
                <a:gd name="T8" fmla="*/ 0 w 923"/>
                <a:gd name="T9" fmla="*/ 0 h 586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  <a:gd name="T15" fmla="*/ 0 w 923"/>
                <a:gd name="T16" fmla="*/ 0 h 586"/>
                <a:gd name="T17" fmla="*/ 923 w 923"/>
                <a:gd name="T18" fmla="*/ 586 h 58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T15" t="T16" r="T17" b="T18"/>
              <a:pathLst>
                <a:path w="923" h="586">
                  <a:moveTo>
                    <a:pt x="0" y="0"/>
                  </a:moveTo>
                  <a:lnTo>
                    <a:pt x="461" y="0"/>
                  </a:lnTo>
                  <a:lnTo>
                    <a:pt x="923" y="586"/>
                  </a:lnTo>
                  <a:lnTo>
                    <a:pt x="461" y="586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6763" name="Freeform 42">
              <a:extLst>
                <a:ext uri="{FF2B5EF4-FFF2-40B4-BE49-F238E27FC236}">
                  <a16:creationId xmlns:a16="http://schemas.microsoft.com/office/drawing/2014/main" id="{D21D27EC-8FF3-7E61-FB70-7CF3CDD4263F}"/>
                </a:ext>
              </a:extLst>
            </xdr:cNvPr>
            <xdr:cNvSpPr>
              <a:spLocks/>
            </xdr:cNvSpPr>
          </xdr:nvSpPr>
          <xdr:spPr bwMode="auto">
            <a:xfrm>
              <a:off x="719" y="234"/>
              <a:ext cx="30" cy="9"/>
            </a:xfrm>
            <a:custGeom>
              <a:avLst/>
              <a:gdLst>
                <a:gd name="T0" fmla="*/ 0 w 923"/>
                <a:gd name="T1" fmla="*/ 0 h 586"/>
                <a:gd name="T2" fmla="*/ 0 w 923"/>
                <a:gd name="T3" fmla="*/ 0 h 586"/>
                <a:gd name="T4" fmla="*/ 0 w 923"/>
                <a:gd name="T5" fmla="*/ 0 h 586"/>
                <a:gd name="T6" fmla="*/ 0 w 923"/>
                <a:gd name="T7" fmla="*/ 0 h 586"/>
                <a:gd name="T8" fmla="*/ 0 w 923"/>
                <a:gd name="T9" fmla="*/ 0 h 586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  <a:gd name="T15" fmla="*/ 0 w 923"/>
                <a:gd name="T16" fmla="*/ 0 h 586"/>
                <a:gd name="T17" fmla="*/ 923 w 923"/>
                <a:gd name="T18" fmla="*/ 586 h 58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T15" t="T16" r="T17" b="T18"/>
              <a:pathLst>
                <a:path w="923" h="586">
                  <a:moveTo>
                    <a:pt x="0" y="0"/>
                  </a:moveTo>
                  <a:lnTo>
                    <a:pt x="462" y="0"/>
                  </a:lnTo>
                  <a:lnTo>
                    <a:pt x="923" y="586"/>
                  </a:lnTo>
                  <a:lnTo>
                    <a:pt x="462" y="586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6745" name="Group 38">
            <a:extLst>
              <a:ext uri="{FF2B5EF4-FFF2-40B4-BE49-F238E27FC236}">
                <a16:creationId xmlns:a16="http://schemas.microsoft.com/office/drawing/2014/main" id="{FD2926C7-29CF-B2FF-1C45-FABBA9928E73}"/>
              </a:ext>
            </a:extLst>
          </xdr:cNvPr>
          <xdr:cNvGrpSpPr>
            <a:grpSpLocks/>
          </xdr:cNvGrpSpPr>
        </xdr:nvGrpSpPr>
        <xdr:grpSpPr bwMode="auto">
          <a:xfrm flipH="1">
            <a:off x="5988422" y="3238503"/>
            <a:ext cx="756397" cy="103094"/>
            <a:chOff x="691" y="224"/>
            <a:chExt cx="58" cy="19"/>
          </a:xfrm>
        </xdr:grpSpPr>
        <xdr:sp macro="" textlink="">
          <xdr:nvSpPr>
            <xdr:cNvPr id="6756" name="Freeform 39">
              <a:extLst>
                <a:ext uri="{FF2B5EF4-FFF2-40B4-BE49-F238E27FC236}">
                  <a16:creationId xmlns:a16="http://schemas.microsoft.com/office/drawing/2014/main" id="{B24EE076-D47C-52A9-C4E6-86DD3A9A8064}"/>
                </a:ext>
              </a:extLst>
            </xdr:cNvPr>
            <xdr:cNvSpPr>
              <a:spLocks/>
            </xdr:cNvSpPr>
          </xdr:nvSpPr>
          <xdr:spPr bwMode="auto">
            <a:xfrm>
              <a:off x="691" y="224"/>
              <a:ext cx="28" cy="10"/>
            </a:xfrm>
            <a:custGeom>
              <a:avLst/>
              <a:gdLst>
                <a:gd name="T0" fmla="*/ 0 w 922"/>
                <a:gd name="T1" fmla="*/ 0 h 586"/>
                <a:gd name="T2" fmla="*/ 0 w 922"/>
                <a:gd name="T3" fmla="*/ 0 h 586"/>
                <a:gd name="T4" fmla="*/ 0 w 922"/>
                <a:gd name="T5" fmla="*/ 0 h 586"/>
                <a:gd name="T6" fmla="*/ 0 w 922"/>
                <a:gd name="T7" fmla="*/ 0 h 586"/>
                <a:gd name="T8" fmla="*/ 0 w 922"/>
                <a:gd name="T9" fmla="*/ 0 h 586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  <a:gd name="T15" fmla="*/ 0 w 922"/>
                <a:gd name="T16" fmla="*/ 0 h 586"/>
                <a:gd name="T17" fmla="*/ 922 w 922"/>
                <a:gd name="T18" fmla="*/ 586 h 58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T15" t="T16" r="T17" b="T18"/>
              <a:pathLst>
                <a:path w="922" h="586">
                  <a:moveTo>
                    <a:pt x="0" y="0"/>
                  </a:moveTo>
                  <a:lnTo>
                    <a:pt x="461" y="0"/>
                  </a:lnTo>
                  <a:lnTo>
                    <a:pt x="922" y="586"/>
                  </a:lnTo>
                  <a:lnTo>
                    <a:pt x="461" y="586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6757" name="Freeform 40">
              <a:extLst>
                <a:ext uri="{FF2B5EF4-FFF2-40B4-BE49-F238E27FC236}">
                  <a16:creationId xmlns:a16="http://schemas.microsoft.com/office/drawing/2014/main" id="{47250D78-7B13-688F-3AE9-59D8F63BE4F6}"/>
                </a:ext>
              </a:extLst>
            </xdr:cNvPr>
            <xdr:cNvSpPr>
              <a:spLocks/>
            </xdr:cNvSpPr>
          </xdr:nvSpPr>
          <xdr:spPr bwMode="auto">
            <a:xfrm>
              <a:off x="706" y="224"/>
              <a:ext cx="28" cy="10"/>
            </a:xfrm>
            <a:custGeom>
              <a:avLst/>
              <a:gdLst>
                <a:gd name="T0" fmla="*/ 0 w 923"/>
                <a:gd name="T1" fmla="*/ 0 h 586"/>
                <a:gd name="T2" fmla="*/ 0 w 923"/>
                <a:gd name="T3" fmla="*/ 0 h 586"/>
                <a:gd name="T4" fmla="*/ 0 w 923"/>
                <a:gd name="T5" fmla="*/ 0 h 586"/>
                <a:gd name="T6" fmla="*/ 0 w 923"/>
                <a:gd name="T7" fmla="*/ 0 h 586"/>
                <a:gd name="T8" fmla="*/ 0 w 923"/>
                <a:gd name="T9" fmla="*/ 0 h 586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  <a:gd name="T15" fmla="*/ 0 w 923"/>
                <a:gd name="T16" fmla="*/ 0 h 586"/>
                <a:gd name="T17" fmla="*/ 923 w 923"/>
                <a:gd name="T18" fmla="*/ 586 h 58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T15" t="T16" r="T17" b="T18"/>
              <a:pathLst>
                <a:path w="923" h="586">
                  <a:moveTo>
                    <a:pt x="0" y="0"/>
                  </a:moveTo>
                  <a:lnTo>
                    <a:pt x="461" y="0"/>
                  </a:lnTo>
                  <a:lnTo>
                    <a:pt x="923" y="586"/>
                  </a:lnTo>
                  <a:lnTo>
                    <a:pt x="461" y="586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6758" name="Freeform 41">
              <a:extLst>
                <a:ext uri="{FF2B5EF4-FFF2-40B4-BE49-F238E27FC236}">
                  <a16:creationId xmlns:a16="http://schemas.microsoft.com/office/drawing/2014/main" id="{C6DA9D38-CE7D-2644-B2D4-8C6D70B8C4B9}"/>
                </a:ext>
              </a:extLst>
            </xdr:cNvPr>
            <xdr:cNvSpPr>
              <a:spLocks/>
            </xdr:cNvSpPr>
          </xdr:nvSpPr>
          <xdr:spPr bwMode="auto">
            <a:xfrm>
              <a:off x="706" y="234"/>
              <a:ext cx="28" cy="9"/>
            </a:xfrm>
            <a:custGeom>
              <a:avLst/>
              <a:gdLst>
                <a:gd name="T0" fmla="*/ 0 w 923"/>
                <a:gd name="T1" fmla="*/ 0 h 586"/>
                <a:gd name="T2" fmla="*/ 0 w 923"/>
                <a:gd name="T3" fmla="*/ 0 h 586"/>
                <a:gd name="T4" fmla="*/ 0 w 923"/>
                <a:gd name="T5" fmla="*/ 0 h 586"/>
                <a:gd name="T6" fmla="*/ 0 w 923"/>
                <a:gd name="T7" fmla="*/ 0 h 586"/>
                <a:gd name="T8" fmla="*/ 0 w 923"/>
                <a:gd name="T9" fmla="*/ 0 h 586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  <a:gd name="T15" fmla="*/ 0 w 923"/>
                <a:gd name="T16" fmla="*/ 0 h 586"/>
                <a:gd name="T17" fmla="*/ 923 w 923"/>
                <a:gd name="T18" fmla="*/ 586 h 58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T15" t="T16" r="T17" b="T18"/>
              <a:pathLst>
                <a:path w="923" h="586">
                  <a:moveTo>
                    <a:pt x="0" y="0"/>
                  </a:moveTo>
                  <a:lnTo>
                    <a:pt x="461" y="0"/>
                  </a:lnTo>
                  <a:lnTo>
                    <a:pt x="923" y="586"/>
                  </a:lnTo>
                  <a:lnTo>
                    <a:pt x="461" y="586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6759" name="Freeform 42">
              <a:extLst>
                <a:ext uri="{FF2B5EF4-FFF2-40B4-BE49-F238E27FC236}">
                  <a16:creationId xmlns:a16="http://schemas.microsoft.com/office/drawing/2014/main" id="{382E67CC-01DE-BCCA-9E47-BD7CFC5B4047}"/>
                </a:ext>
              </a:extLst>
            </xdr:cNvPr>
            <xdr:cNvSpPr>
              <a:spLocks/>
            </xdr:cNvSpPr>
          </xdr:nvSpPr>
          <xdr:spPr bwMode="auto">
            <a:xfrm>
              <a:off x="719" y="234"/>
              <a:ext cx="30" cy="9"/>
            </a:xfrm>
            <a:custGeom>
              <a:avLst/>
              <a:gdLst>
                <a:gd name="T0" fmla="*/ 0 w 923"/>
                <a:gd name="T1" fmla="*/ 0 h 586"/>
                <a:gd name="T2" fmla="*/ 0 w 923"/>
                <a:gd name="T3" fmla="*/ 0 h 586"/>
                <a:gd name="T4" fmla="*/ 0 w 923"/>
                <a:gd name="T5" fmla="*/ 0 h 586"/>
                <a:gd name="T6" fmla="*/ 0 w 923"/>
                <a:gd name="T7" fmla="*/ 0 h 586"/>
                <a:gd name="T8" fmla="*/ 0 w 923"/>
                <a:gd name="T9" fmla="*/ 0 h 586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  <a:gd name="T15" fmla="*/ 0 w 923"/>
                <a:gd name="T16" fmla="*/ 0 h 586"/>
                <a:gd name="T17" fmla="*/ 923 w 923"/>
                <a:gd name="T18" fmla="*/ 586 h 58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T15" t="T16" r="T17" b="T18"/>
              <a:pathLst>
                <a:path w="923" h="586">
                  <a:moveTo>
                    <a:pt x="0" y="0"/>
                  </a:moveTo>
                  <a:lnTo>
                    <a:pt x="462" y="0"/>
                  </a:lnTo>
                  <a:lnTo>
                    <a:pt x="923" y="586"/>
                  </a:lnTo>
                  <a:lnTo>
                    <a:pt x="462" y="586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6746" name="Group 38">
            <a:extLst>
              <a:ext uri="{FF2B5EF4-FFF2-40B4-BE49-F238E27FC236}">
                <a16:creationId xmlns:a16="http://schemas.microsoft.com/office/drawing/2014/main" id="{8B06908A-D21C-A745-44D6-F66CB436C11D}"/>
              </a:ext>
            </a:extLst>
          </xdr:cNvPr>
          <xdr:cNvGrpSpPr>
            <a:grpSpLocks/>
          </xdr:cNvGrpSpPr>
        </xdr:nvGrpSpPr>
        <xdr:grpSpPr bwMode="auto">
          <a:xfrm flipH="1">
            <a:off x="5983941" y="2997574"/>
            <a:ext cx="756397" cy="103094"/>
            <a:chOff x="691" y="224"/>
            <a:chExt cx="58" cy="19"/>
          </a:xfrm>
        </xdr:grpSpPr>
        <xdr:sp macro="" textlink="">
          <xdr:nvSpPr>
            <xdr:cNvPr id="6752" name="Freeform 39">
              <a:extLst>
                <a:ext uri="{FF2B5EF4-FFF2-40B4-BE49-F238E27FC236}">
                  <a16:creationId xmlns:a16="http://schemas.microsoft.com/office/drawing/2014/main" id="{707A6870-C6EA-018C-DB0F-786D770FFC6F}"/>
                </a:ext>
              </a:extLst>
            </xdr:cNvPr>
            <xdr:cNvSpPr>
              <a:spLocks/>
            </xdr:cNvSpPr>
          </xdr:nvSpPr>
          <xdr:spPr bwMode="auto">
            <a:xfrm>
              <a:off x="691" y="224"/>
              <a:ext cx="28" cy="10"/>
            </a:xfrm>
            <a:custGeom>
              <a:avLst/>
              <a:gdLst>
                <a:gd name="T0" fmla="*/ 0 w 922"/>
                <a:gd name="T1" fmla="*/ 0 h 586"/>
                <a:gd name="T2" fmla="*/ 0 w 922"/>
                <a:gd name="T3" fmla="*/ 0 h 586"/>
                <a:gd name="T4" fmla="*/ 0 w 922"/>
                <a:gd name="T5" fmla="*/ 0 h 586"/>
                <a:gd name="T6" fmla="*/ 0 w 922"/>
                <a:gd name="T7" fmla="*/ 0 h 586"/>
                <a:gd name="T8" fmla="*/ 0 w 922"/>
                <a:gd name="T9" fmla="*/ 0 h 586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  <a:gd name="T15" fmla="*/ 0 w 922"/>
                <a:gd name="T16" fmla="*/ 0 h 586"/>
                <a:gd name="T17" fmla="*/ 922 w 922"/>
                <a:gd name="T18" fmla="*/ 586 h 58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T15" t="T16" r="T17" b="T18"/>
              <a:pathLst>
                <a:path w="922" h="586">
                  <a:moveTo>
                    <a:pt x="0" y="0"/>
                  </a:moveTo>
                  <a:lnTo>
                    <a:pt x="461" y="0"/>
                  </a:lnTo>
                  <a:lnTo>
                    <a:pt x="922" y="586"/>
                  </a:lnTo>
                  <a:lnTo>
                    <a:pt x="461" y="586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6753" name="Freeform 40">
              <a:extLst>
                <a:ext uri="{FF2B5EF4-FFF2-40B4-BE49-F238E27FC236}">
                  <a16:creationId xmlns:a16="http://schemas.microsoft.com/office/drawing/2014/main" id="{7AD2BAC1-EC5C-457F-843D-52779B830C82}"/>
                </a:ext>
              </a:extLst>
            </xdr:cNvPr>
            <xdr:cNvSpPr>
              <a:spLocks/>
            </xdr:cNvSpPr>
          </xdr:nvSpPr>
          <xdr:spPr bwMode="auto">
            <a:xfrm>
              <a:off x="706" y="224"/>
              <a:ext cx="28" cy="10"/>
            </a:xfrm>
            <a:custGeom>
              <a:avLst/>
              <a:gdLst>
                <a:gd name="T0" fmla="*/ 0 w 923"/>
                <a:gd name="T1" fmla="*/ 0 h 586"/>
                <a:gd name="T2" fmla="*/ 0 w 923"/>
                <a:gd name="T3" fmla="*/ 0 h 586"/>
                <a:gd name="T4" fmla="*/ 0 w 923"/>
                <a:gd name="T5" fmla="*/ 0 h 586"/>
                <a:gd name="T6" fmla="*/ 0 w 923"/>
                <a:gd name="T7" fmla="*/ 0 h 586"/>
                <a:gd name="T8" fmla="*/ 0 w 923"/>
                <a:gd name="T9" fmla="*/ 0 h 586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  <a:gd name="T15" fmla="*/ 0 w 923"/>
                <a:gd name="T16" fmla="*/ 0 h 586"/>
                <a:gd name="T17" fmla="*/ 923 w 923"/>
                <a:gd name="T18" fmla="*/ 586 h 58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T15" t="T16" r="T17" b="T18"/>
              <a:pathLst>
                <a:path w="923" h="586">
                  <a:moveTo>
                    <a:pt x="0" y="0"/>
                  </a:moveTo>
                  <a:lnTo>
                    <a:pt x="461" y="0"/>
                  </a:lnTo>
                  <a:lnTo>
                    <a:pt x="923" y="586"/>
                  </a:lnTo>
                  <a:lnTo>
                    <a:pt x="461" y="586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6754" name="Freeform 41">
              <a:extLst>
                <a:ext uri="{FF2B5EF4-FFF2-40B4-BE49-F238E27FC236}">
                  <a16:creationId xmlns:a16="http://schemas.microsoft.com/office/drawing/2014/main" id="{D75365D7-A9C7-3066-A705-207FEA3F992C}"/>
                </a:ext>
              </a:extLst>
            </xdr:cNvPr>
            <xdr:cNvSpPr>
              <a:spLocks/>
            </xdr:cNvSpPr>
          </xdr:nvSpPr>
          <xdr:spPr bwMode="auto">
            <a:xfrm>
              <a:off x="706" y="234"/>
              <a:ext cx="28" cy="9"/>
            </a:xfrm>
            <a:custGeom>
              <a:avLst/>
              <a:gdLst>
                <a:gd name="T0" fmla="*/ 0 w 923"/>
                <a:gd name="T1" fmla="*/ 0 h 586"/>
                <a:gd name="T2" fmla="*/ 0 w 923"/>
                <a:gd name="T3" fmla="*/ 0 h 586"/>
                <a:gd name="T4" fmla="*/ 0 w 923"/>
                <a:gd name="T5" fmla="*/ 0 h 586"/>
                <a:gd name="T6" fmla="*/ 0 w 923"/>
                <a:gd name="T7" fmla="*/ 0 h 586"/>
                <a:gd name="T8" fmla="*/ 0 w 923"/>
                <a:gd name="T9" fmla="*/ 0 h 586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  <a:gd name="T15" fmla="*/ 0 w 923"/>
                <a:gd name="T16" fmla="*/ 0 h 586"/>
                <a:gd name="T17" fmla="*/ 923 w 923"/>
                <a:gd name="T18" fmla="*/ 586 h 58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T15" t="T16" r="T17" b="T18"/>
              <a:pathLst>
                <a:path w="923" h="586">
                  <a:moveTo>
                    <a:pt x="0" y="0"/>
                  </a:moveTo>
                  <a:lnTo>
                    <a:pt x="461" y="0"/>
                  </a:lnTo>
                  <a:lnTo>
                    <a:pt x="923" y="586"/>
                  </a:lnTo>
                  <a:lnTo>
                    <a:pt x="461" y="586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6755" name="Freeform 42">
              <a:extLst>
                <a:ext uri="{FF2B5EF4-FFF2-40B4-BE49-F238E27FC236}">
                  <a16:creationId xmlns:a16="http://schemas.microsoft.com/office/drawing/2014/main" id="{ACC02BB7-4833-2F2B-28F7-D3E0F1FB6A26}"/>
                </a:ext>
              </a:extLst>
            </xdr:cNvPr>
            <xdr:cNvSpPr>
              <a:spLocks/>
            </xdr:cNvSpPr>
          </xdr:nvSpPr>
          <xdr:spPr bwMode="auto">
            <a:xfrm>
              <a:off x="719" y="234"/>
              <a:ext cx="30" cy="9"/>
            </a:xfrm>
            <a:custGeom>
              <a:avLst/>
              <a:gdLst>
                <a:gd name="T0" fmla="*/ 0 w 923"/>
                <a:gd name="T1" fmla="*/ 0 h 586"/>
                <a:gd name="T2" fmla="*/ 0 w 923"/>
                <a:gd name="T3" fmla="*/ 0 h 586"/>
                <a:gd name="T4" fmla="*/ 0 w 923"/>
                <a:gd name="T5" fmla="*/ 0 h 586"/>
                <a:gd name="T6" fmla="*/ 0 w 923"/>
                <a:gd name="T7" fmla="*/ 0 h 586"/>
                <a:gd name="T8" fmla="*/ 0 w 923"/>
                <a:gd name="T9" fmla="*/ 0 h 586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  <a:gd name="T15" fmla="*/ 0 w 923"/>
                <a:gd name="T16" fmla="*/ 0 h 586"/>
                <a:gd name="T17" fmla="*/ 923 w 923"/>
                <a:gd name="T18" fmla="*/ 586 h 58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T15" t="T16" r="T17" b="T18"/>
              <a:pathLst>
                <a:path w="923" h="586">
                  <a:moveTo>
                    <a:pt x="0" y="0"/>
                  </a:moveTo>
                  <a:lnTo>
                    <a:pt x="462" y="0"/>
                  </a:lnTo>
                  <a:lnTo>
                    <a:pt x="923" y="586"/>
                  </a:lnTo>
                  <a:lnTo>
                    <a:pt x="462" y="586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6747" name="Group 38">
            <a:extLst>
              <a:ext uri="{FF2B5EF4-FFF2-40B4-BE49-F238E27FC236}">
                <a16:creationId xmlns:a16="http://schemas.microsoft.com/office/drawing/2014/main" id="{2F0C44F1-4F14-A66F-5F86-547DD6ABDD62}"/>
              </a:ext>
            </a:extLst>
          </xdr:cNvPr>
          <xdr:cNvGrpSpPr>
            <a:grpSpLocks/>
          </xdr:cNvGrpSpPr>
        </xdr:nvGrpSpPr>
        <xdr:grpSpPr bwMode="auto">
          <a:xfrm flipH="1">
            <a:off x="5995147" y="3731559"/>
            <a:ext cx="756397" cy="103094"/>
            <a:chOff x="691" y="224"/>
            <a:chExt cx="58" cy="19"/>
          </a:xfrm>
        </xdr:grpSpPr>
        <xdr:sp macro="" textlink="">
          <xdr:nvSpPr>
            <xdr:cNvPr id="6748" name="Freeform 39">
              <a:extLst>
                <a:ext uri="{FF2B5EF4-FFF2-40B4-BE49-F238E27FC236}">
                  <a16:creationId xmlns:a16="http://schemas.microsoft.com/office/drawing/2014/main" id="{09324878-D5BF-214C-7CE0-6210A3CB9BF8}"/>
                </a:ext>
              </a:extLst>
            </xdr:cNvPr>
            <xdr:cNvSpPr>
              <a:spLocks/>
            </xdr:cNvSpPr>
          </xdr:nvSpPr>
          <xdr:spPr bwMode="auto">
            <a:xfrm>
              <a:off x="691" y="224"/>
              <a:ext cx="28" cy="10"/>
            </a:xfrm>
            <a:custGeom>
              <a:avLst/>
              <a:gdLst>
                <a:gd name="T0" fmla="*/ 0 w 922"/>
                <a:gd name="T1" fmla="*/ 0 h 586"/>
                <a:gd name="T2" fmla="*/ 0 w 922"/>
                <a:gd name="T3" fmla="*/ 0 h 586"/>
                <a:gd name="T4" fmla="*/ 0 w 922"/>
                <a:gd name="T5" fmla="*/ 0 h 586"/>
                <a:gd name="T6" fmla="*/ 0 w 922"/>
                <a:gd name="T7" fmla="*/ 0 h 586"/>
                <a:gd name="T8" fmla="*/ 0 w 922"/>
                <a:gd name="T9" fmla="*/ 0 h 586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  <a:gd name="T15" fmla="*/ 0 w 922"/>
                <a:gd name="T16" fmla="*/ 0 h 586"/>
                <a:gd name="T17" fmla="*/ 922 w 922"/>
                <a:gd name="T18" fmla="*/ 586 h 58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T15" t="T16" r="T17" b="T18"/>
              <a:pathLst>
                <a:path w="922" h="586">
                  <a:moveTo>
                    <a:pt x="0" y="0"/>
                  </a:moveTo>
                  <a:lnTo>
                    <a:pt x="461" y="0"/>
                  </a:lnTo>
                  <a:lnTo>
                    <a:pt x="922" y="586"/>
                  </a:lnTo>
                  <a:lnTo>
                    <a:pt x="461" y="586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6749" name="Freeform 40">
              <a:extLst>
                <a:ext uri="{FF2B5EF4-FFF2-40B4-BE49-F238E27FC236}">
                  <a16:creationId xmlns:a16="http://schemas.microsoft.com/office/drawing/2014/main" id="{9B6A3483-AC88-A92E-301B-9D8D075D2AA9}"/>
                </a:ext>
              </a:extLst>
            </xdr:cNvPr>
            <xdr:cNvSpPr>
              <a:spLocks/>
            </xdr:cNvSpPr>
          </xdr:nvSpPr>
          <xdr:spPr bwMode="auto">
            <a:xfrm>
              <a:off x="706" y="224"/>
              <a:ext cx="28" cy="10"/>
            </a:xfrm>
            <a:custGeom>
              <a:avLst/>
              <a:gdLst>
                <a:gd name="T0" fmla="*/ 0 w 923"/>
                <a:gd name="T1" fmla="*/ 0 h 586"/>
                <a:gd name="T2" fmla="*/ 0 w 923"/>
                <a:gd name="T3" fmla="*/ 0 h 586"/>
                <a:gd name="T4" fmla="*/ 0 w 923"/>
                <a:gd name="T5" fmla="*/ 0 h 586"/>
                <a:gd name="T6" fmla="*/ 0 w 923"/>
                <a:gd name="T7" fmla="*/ 0 h 586"/>
                <a:gd name="T8" fmla="*/ 0 w 923"/>
                <a:gd name="T9" fmla="*/ 0 h 586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  <a:gd name="T15" fmla="*/ 0 w 923"/>
                <a:gd name="T16" fmla="*/ 0 h 586"/>
                <a:gd name="T17" fmla="*/ 923 w 923"/>
                <a:gd name="T18" fmla="*/ 586 h 58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T15" t="T16" r="T17" b="T18"/>
              <a:pathLst>
                <a:path w="923" h="586">
                  <a:moveTo>
                    <a:pt x="0" y="0"/>
                  </a:moveTo>
                  <a:lnTo>
                    <a:pt x="461" y="0"/>
                  </a:lnTo>
                  <a:lnTo>
                    <a:pt x="923" y="586"/>
                  </a:lnTo>
                  <a:lnTo>
                    <a:pt x="461" y="586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6750" name="Freeform 41">
              <a:extLst>
                <a:ext uri="{FF2B5EF4-FFF2-40B4-BE49-F238E27FC236}">
                  <a16:creationId xmlns:a16="http://schemas.microsoft.com/office/drawing/2014/main" id="{A4291193-28AE-63EB-4982-F29085E518D6}"/>
                </a:ext>
              </a:extLst>
            </xdr:cNvPr>
            <xdr:cNvSpPr>
              <a:spLocks/>
            </xdr:cNvSpPr>
          </xdr:nvSpPr>
          <xdr:spPr bwMode="auto">
            <a:xfrm>
              <a:off x="706" y="234"/>
              <a:ext cx="28" cy="9"/>
            </a:xfrm>
            <a:custGeom>
              <a:avLst/>
              <a:gdLst>
                <a:gd name="T0" fmla="*/ 0 w 923"/>
                <a:gd name="T1" fmla="*/ 0 h 586"/>
                <a:gd name="T2" fmla="*/ 0 w 923"/>
                <a:gd name="T3" fmla="*/ 0 h 586"/>
                <a:gd name="T4" fmla="*/ 0 w 923"/>
                <a:gd name="T5" fmla="*/ 0 h 586"/>
                <a:gd name="T6" fmla="*/ 0 w 923"/>
                <a:gd name="T7" fmla="*/ 0 h 586"/>
                <a:gd name="T8" fmla="*/ 0 w 923"/>
                <a:gd name="T9" fmla="*/ 0 h 586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  <a:gd name="T15" fmla="*/ 0 w 923"/>
                <a:gd name="T16" fmla="*/ 0 h 586"/>
                <a:gd name="T17" fmla="*/ 923 w 923"/>
                <a:gd name="T18" fmla="*/ 586 h 58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T15" t="T16" r="T17" b="T18"/>
              <a:pathLst>
                <a:path w="923" h="586">
                  <a:moveTo>
                    <a:pt x="0" y="0"/>
                  </a:moveTo>
                  <a:lnTo>
                    <a:pt x="461" y="0"/>
                  </a:lnTo>
                  <a:lnTo>
                    <a:pt x="923" y="586"/>
                  </a:lnTo>
                  <a:lnTo>
                    <a:pt x="461" y="586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6751" name="Freeform 42">
              <a:extLst>
                <a:ext uri="{FF2B5EF4-FFF2-40B4-BE49-F238E27FC236}">
                  <a16:creationId xmlns:a16="http://schemas.microsoft.com/office/drawing/2014/main" id="{93845BF6-B522-9465-3A06-33BF07E24077}"/>
                </a:ext>
              </a:extLst>
            </xdr:cNvPr>
            <xdr:cNvSpPr>
              <a:spLocks/>
            </xdr:cNvSpPr>
          </xdr:nvSpPr>
          <xdr:spPr bwMode="auto">
            <a:xfrm>
              <a:off x="719" y="234"/>
              <a:ext cx="30" cy="9"/>
            </a:xfrm>
            <a:custGeom>
              <a:avLst/>
              <a:gdLst>
                <a:gd name="T0" fmla="*/ 0 w 923"/>
                <a:gd name="T1" fmla="*/ 0 h 586"/>
                <a:gd name="T2" fmla="*/ 0 w 923"/>
                <a:gd name="T3" fmla="*/ 0 h 586"/>
                <a:gd name="T4" fmla="*/ 0 w 923"/>
                <a:gd name="T5" fmla="*/ 0 h 586"/>
                <a:gd name="T6" fmla="*/ 0 w 923"/>
                <a:gd name="T7" fmla="*/ 0 h 586"/>
                <a:gd name="T8" fmla="*/ 0 w 923"/>
                <a:gd name="T9" fmla="*/ 0 h 586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  <a:gd name="T15" fmla="*/ 0 w 923"/>
                <a:gd name="T16" fmla="*/ 0 h 586"/>
                <a:gd name="T17" fmla="*/ 923 w 923"/>
                <a:gd name="T18" fmla="*/ 586 h 58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T15" t="T16" r="T17" b="T18"/>
              <a:pathLst>
                <a:path w="923" h="586">
                  <a:moveTo>
                    <a:pt x="0" y="0"/>
                  </a:moveTo>
                  <a:lnTo>
                    <a:pt x="462" y="0"/>
                  </a:lnTo>
                  <a:lnTo>
                    <a:pt x="923" y="586"/>
                  </a:lnTo>
                  <a:lnTo>
                    <a:pt x="462" y="586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</xdr:grpSp>
    <xdr:clientData/>
  </xdr:twoCellAnchor>
  <xdr:twoCellAnchor editAs="absolute">
    <xdr:from>
      <xdr:col>35</xdr:col>
      <xdr:colOff>209550</xdr:colOff>
      <xdr:row>20</xdr:row>
      <xdr:rowOff>104775</xdr:rowOff>
    </xdr:from>
    <xdr:to>
      <xdr:col>36</xdr:col>
      <xdr:colOff>57150</xdr:colOff>
      <xdr:row>20</xdr:row>
      <xdr:rowOff>104775</xdr:rowOff>
    </xdr:to>
    <xdr:sp macro="" textlink="">
      <xdr:nvSpPr>
        <xdr:cNvPr id="6586" name="Line 6">
          <a:extLst>
            <a:ext uri="{FF2B5EF4-FFF2-40B4-BE49-F238E27FC236}">
              <a16:creationId xmlns:a16="http://schemas.microsoft.com/office/drawing/2014/main" id="{F12170AE-DA19-B9F9-E062-0438761F1192}"/>
            </a:ext>
          </a:extLst>
        </xdr:cNvPr>
        <xdr:cNvSpPr>
          <a:spLocks noChangeShapeType="1"/>
        </xdr:cNvSpPr>
      </xdr:nvSpPr>
      <xdr:spPr bwMode="auto">
        <a:xfrm>
          <a:off x="16230600" y="4105275"/>
          <a:ext cx="514350" cy="0"/>
        </a:xfrm>
        <a:prstGeom prst="line">
          <a:avLst/>
        </a:prstGeom>
        <a:noFill/>
        <a:ln w="2857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35</xdr:col>
      <xdr:colOff>209550</xdr:colOff>
      <xdr:row>33</xdr:row>
      <xdr:rowOff>104775</xdr:rowOff>
    </xdr:from>
    <xdr:to>
      <xdr:col>36</xdr:col>
      <xdr:colOff>57150</xdr:colOff>
      <xdr:row>33</xdr:row>
      <xdr:rowOff>104775</xdr:rowOff>
    </xdr:to>
    <xdr:sp macro="" textlink="">
      <xdr:nvSpPr>
        <xdr:cNvPr id="6587" name="Line 6">
          <a:extLst>
            <a:ext uri="{FF2B5EF4-FFF2-40B4-BE49-F238E27FC236}">
              <a16:creationId xmlns:a16="http://schemas.microsoft.com/office/drawing/2014/main" id="{363878AB-EFDD-3E8E-9597-58C02D68411A}"/>
            </a:ext>
          </a:extLst>
        </xdr:cNvPr>
        <xdr:cNvSpPr>
          <a:spLocks noChangeShapeType="1"/>
        </xdr:cNvSpPr>
      </xdr:nvSpPr>
      <xdr:spPr bwMode="auto">
        <a:xfrm>
          <a:off x="16230600" y="6705600"/>
          <a:ext cx="514350" cy="0"/>
        </a:xfrm>
        <a:prstGeom prst="line">
          <a:avLst/>
        </a:prstGeom>
        <a:noFill/>
        <a:ln w="2857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35</xdr:col>
      <xdr:colOff>209550</xdr:colOff>
      <xdr:row>46</xdr:row>
      <xdr:rowOff>104775</xdr:rowOff>
    </xdr:from>
    <xdr:to>
      <xdr:col>36</xdr:col>
      <xdr:colOff>57150</xdr:colOff>
      <xdr:row>46</xdr:row>
      <xdr:rowOff>104775</xdr:rowOff>
    </xdr:to>
    <xdr:sp macro="" textlink="">
      <xdr:nvSpPr>
        <xdr:cNvPr id="6588" name="Line 6">
          <a:extLst>
            <a:ext uri="{FF2B5EF4-FFF2-40B4-BE49-F238E27FC236}">
              <a16:creationId xmlns:a16="http://schemas.microsoft.com/office/drawing/2014/main" id="{5DC6ED77-4DBB-02CB-E0F2-5DB1A5CD81C2}"/>
            </a:ext>
          </a:extLst>
        </xdr:cNvPr>
        <xdr:cNvSpPr>
          <a:spLocks noChangeShapeType="1"/>
        </xdr:cNvSpPr>
      </xdr:nvSpPr>
      <xdr:spPr bwMode="auto">
        <a:xfrm>
          <a:off x="16230600" y="9305925"/>
          <a:ext cx="514350" cy="0"/>
        </a:xfrm>
        <a:prstGeom prst="line">
          <a:avLst/>
        </a:prstGeom>
        <a:noFill/>
        <a:ln w="2857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35</xdr:col>
      <xdr:colOff>209550</xdr:colOff>
      <xdr:row>59</xdr:row>
      <xdr:rowOff>104775</xdr:rowOff>
    </xdr:from>
    <xdr:to>
      <xdr:col>36</xdr:col>
      <xdr:colOff>57150</xdr:colOff>
      <xdr:row>59</xdr:row>
      <xdr:rowOff>104775</xdr:rowOff>
    </xdr:to>
    <xdr:sp macro="" textlink="">
      <xdr:nvSpPr>
        <xdr:cNvPr id="6589" name="Line 6">
          <a:extLst>
            <a:ext uri="{FF2B5EF4-FFF2-40B4-BE49-F238E27FC236}">
              <a16:creationId xmlns:a16="http://schemas.microsoft.com/office/drawing/2014/main" id="{492F77AB-BB7D-83F2-76E1-EC960744043A}"/>
            </a:ext>
          </a:extLst>
        </xdr:cNvPr>
        <xdr:cNvSpPr>
          <a:spLocks noChangeShapeType="1"/>
        </xdr:cNvSpPr>
      </xdr:nvSpPr>
      <xdr:spPr bwMode="auto">
        <a:xfrm>
          <a:off x="16230600" y="11906250"/>
          <a:ext cx="514350" cy="0"/>
        </a:xfrm>
        <a:prstGeom prst="line">
          <a:avLst/>
        </a:prstGeom>
        <a:noFill/>
        <a:ln w="2857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35</xdr:col>
      <xdr:colOff>276225</xdr:colOff>
      <xdr:row>72</xdr:row>
      <xdr:rowOff>104775</xdr:rowOff>
    </xdr:from>
    <xdr:to>
      <xdr:col>36</xdr:col>
      <xdr:colOff>133350</xdr:colOff>
      <xdr:row>72</xdr:row>
      <xdr:rowOff>104775</xdr:rowOff>
    </xdr:to>
    <xdr:sp macro="" textlink="">
      <xdr:nvSpPr>
        <xdr:cNvPr id="6590" name="Line 6">
          <a:extLst>
            <a:ext uri="{FF2B5EF4-FFF2-40B4-BE49-F238E27FC236}">
              <a16:creationId xmlns:a16="http://schemas.microsoft.com/office/drawing/2014/main" id="{1E3FDCBE-E2C0-D652-4412-415F25287086}"/>
            </a:ext>
          </a:extLst>
        </xdr:cNvPr>
        <xdr:cNvSpPr>
          <a:spLocks noChangeShapeType="1"/>
        </xdr:cNvSpPr>
      </xdr:nvSpPr>
      <xdr:spPr bwMode="auto">
        <a:xfrm>
          <a:off x="16297275" y="14506575"/>
          <a:ext cx="523875" cy="0"/>
        </a:xfrm>
        <a:prstGeom prst="line">
          <a:avLst/>
        </a:prstGeom>
        <a:noFill/>
        <a:ln w="2857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35</xdr:col>
      <xdr:colOff>276225</xdr:colOff>
      <xdr:row>85</xdr:row>
      <xdr:rowOff>104775</xdr:rowOff>
    </xdr:from>
    <xdr:to>
      <xdr:col>36</xdr:col>
      <xdr:colOff>133350</xdr:colOff>
      <xdr:row>85</xdr:row>
      <xdr:rowOff>104775</xdr:rowOff>
    </xdr:to>
    <xdr:sp macro="" textlink="">
      <xdr:nvSpPr>
        <xdr:cNvPr id="6591" name="Line 6">
          <a:extLst>
            <a:ext uri="{FF2B5EF4-FFF2-40B4-BE49-F238E27FC236}">
              <a16:creationId xmlns:a16="http://schemas.microsoft.com/office/drawing/2014/main" id="{BE3E5B85-7BFD-9782-FCB0-B6CC56859392}"/>
            </a:ext>
          </a:extLst>
        </xdr:cNvPr>
        <xdr:cNvSpPr>
          <a:spLocks noChangeShapeType="1"/>
        </xdr:cNvSpPr>
      </xdr:nvSpPr>
      <xdr:spPr bwMode="auto">
        <a:xfrm>
          <a:off x="16297275" y="17106900"/>
          <a:ext cx="523875" cy="0"/>
        </a:xfrm>
        <a:prstGeom prst="line">
          <a:avLst/>
        </a:prstGeom>
        <a:noFill/>
        <a:ln w="2857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35</xdr:col>
      <xdr:colOff>276225</xdr:colOff>
      <xdr:row>98</xdr:row>
      <xdr:rowOff>104775</xdr:rowOff>
    </xdr:from>
    <xdr:to>
      <xdr:col>36</xdr:col>
      <xdr:colOff>133350</xdr:colOff>
      <xdr:row>98</xdr:row>
      <xdr:rowOff>104775</xdr:rowOff>
    </xdr:to>
    <xdr:sp macro="" textlink="">
      <xdr:nvSpPr>
        <xdr:cNvPr id="6592" name="Line 6">
          <a:extLst>
            <a:ext uri="{FF2B5EF4-FFF2-40B4-BE49-F238E27FC236}">
              <a16:creationId xmlns:a16="http://schemas.microsoft.com/office/drawing/2014/main" id="{19068ABE-7FC5-169B-4CE7-980B16BA640B}"/>
            </a:ext>
          </a:extLst>
        </xdr:cNvPr>
        <xdr:cNvSpPr>
          <a:spLocks noChangeShapeType="1"/>
        </xdr:cNvSpPr>
      </xdr:nvSpPr>
      <xdr:spPr bwMode="auto">
        <a:xfrm>
          <a:off x="16297275" y="19783425"/>
          <a:ext cx="523875" cy="0"/>
        </a:xfrm>
        <a:prstGeom prst="line">
          <a:avLst/>
        </a:prstGeom>
        <a:noFill/>
        <a:ln w="2857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35</xdr:col>
      <xdr:colOff>276225</xdr:colOff>
      <xdr:row>111</xdr:row>
      <xdr:rowOff>104775</xdr:rowOff>
    </xdr:from>
    <xdr:to>
      <xdr:col>36</xdr:col>
      <xdr:colOff>133350</xdr:colOff>
      <xdr:row>111</xdr:row>
      <xdr:rowOff>104775</xdr:rowOff>
    </xdr:to>
    <xdr:sp macro="" textlink="">
      <xdr:nvSpPr>
        <xdr:cNvPr id="6593" name="Line 6">
          <a:extLst>
            <a:ext uri="{FF2B5EF4-FFF2-40B4-BE49-F238E27FC236}">
              <a16:creationId xmlns:a16="http://schemas.microsoft.com/office/drawing/2014/main" id="{85906AD8-B810-2622-8C2C-96BD6E6CFA54}"/>
            </a:ext>
          </a:extLst>
        </xdr:cNvPr>
        <xdr:cNvSpPr>
          <a:spLocks noChangeShapeType="1"/>
        </xdr:cNvSpPr>
      </xdr:nvSpPr>
      <xdr:spPr bwMode="auto">
        <a:xfrm>
          <a:off x="16297275" y="22507575"/>
          <a:ext cx="523875" cy="0"/>
        </a:xfrm>
        <a:prstGeom prst="line">
          <a:avLst/>
        </a:prstGeom>
        <a:noFill/>
        <a:ln w="2857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35</xdr:col>
      <xdr:colOff>381000</xdr:colOff>
      <xdr:row>124</xdr:row>
      <xdr:rowOff>104775</xdr:rowOff>
    </xdr:from>
    <xdr:to>
      <xdr:col>37</xdr:col>
      <xdr:colOff>85725</xdr:colOff>
      <xdr:row>124</xdr:row>
      <xdr:rowOff>104775</xdr:rowOff>
    </xdr:to>
    <xdr:sp macro="" textlink="">
      <xdr:nvSpPr>
        <xdr:cNvPr id="6594" name="Line 6">
          <a:extLst>
            <a:ext uri="{FF2B5EF4-FFF2-40B4-BE49-F238E27FC236}">
              <a16:creationId xmlns:a16="http://schemas.microsoft.com/office/drawing/2014/main" id="{77E4E160-58B9-CDC3-83F7-905DC4793EC7}"/>
            </a:ext>
          </a:extLst>
        </xdr:cNvPr>
        <xdr:cNvSpPr>
          <a:spLocks noChangeShapeType="1"/>
        </xdr:cNvSpPr>
      </xdr:nvSpPr>
      <xdr:spPr bwMode="auto">
        <a:xfrm>
          <a:off x="16402050" y="25231725"/>
          <a:ext cx="533400" cy="0"/>
        </a:xfrm>
        <a:prstGeom prst="line">
          <a:avLst/>
        </a:prstGeom>
        <a:noFill/>
        <a:ln w="2857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s016001241\100&#37197;&#38651;&#37096;%20&#37197;&#38651;&#12464;&#12523;&#12540;&#12503;\Documents%20and%20Settings\468404\Local%20Settings\Temporary%20Internet%20Files\OLKB4\&#21942;&#26989;&#36039;&#26009;&#12288;&#26032;&#35215;&#31263;&#35696;(&#21463;&#20184;&#30058;&#21495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入力画面"/>
      <sheetName val="りん議"/>
      <sheetName val="新受給契約書（一括購入）"/>
      <sheetName val="ガイドライン"/>
      <sheetName val="配電系統図"/>
      <sheetName val="チェックシート"/>
      <sheetName val="直）技術"/>
      <sheetName val="堅）技術"/>
      <sheetName val="草・野・今）技術"/>
      <sheetName val="各ﾒ-ｶ-整定値一覧"/>
      <sheetName val="設備増設・変更りん議"/>
      <sheetName val="旧受給契約書（一括購入）"/>
      <sheetName val="旧受給契約書（電気のみ）"/>
      <sheetName val="旧増設・変更契約書低圧（一括購入）"/>
      <sheetName val="配電系統図（ｗ）"/>
    </sheetNames>
    <sheetDataSet>
      <sheetData sheetId="0">
        <row r="5">
          <cell r="D5" t="str">
            <v>＊＊＊＊</v>
          </cell>
        </row>
        <row r="8">
          <cell r="D8" t="str">
            <v>＊＊－＊＊－＊＊</v>
          </cell>
        </row>
        <row r="9">
          <cell r="D9" t="str">
            <v>はぴｅタイム</v>
          </cell>
        </row>
        <row r="11">
          <cell r="D11" t="str">
            <v>＊＊＊＊</v>
          </cell>
        </row>
        <row r="12">
          <cell r="D12" t="str">
            <v>既</v>
          </cell>
        </row>
        <row r="13">
          <cell r="D13" t="str">
            <v>＊＊＊＊</v>
          </cell>
        </row>
        <row r="14">
          <cell r="D14" t="str">
            <v>＊＊＊＊</v>
          </cell>
        </row>
        <row r="16">
          <cell r="D16" t="str">
            <v>３，１６８</v>
          </cell>
        </row>
        <row r="18">
          <cell r="D18" t="str">
            <v>３，０００</v>
          </cell>
        </row>
        <row r="19">
          <cell r="D19" t="str">
            <v>ＪＨ－Ｓ４０３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X110"/>
  <sheetViews>
    <sheetView tabSelected="1" zoomScaleNormal="100" zoomScaleSheetLayoutView="85" workbookViewId="0">
      <selection activeCell="P1" sqref="P1"/>
    </sheetView>
  </sheetViews>
  <sheetFormatPr defaultRowHeight="14.25"/>
  <cols>
    <col min="1" max="1" width="5.25" style="1" customWidth="1"/>
    <col min="2" max="3" width="8.625" style="1" customWidth="1"/>
    <col min="4" max="4" width="3.75" style="1" customWidth="1"/>
    <col min="5" max="5" width="8.625" style="1" customWidth="1"/>
    <col min="6" max="6" width="4.5" style="1" bestFit="1" customWidth="1"/>
    <col min="7" max="8" width="8.625" style="1" customWidth="1"/>
    <col min="9" max="9" width="10" style="1" customWidth="1"/>
    <col min="10" max="10" width="8.625" style="1" customWidth="1"/>
    <col min="11" max="11" width="3.75" style="1" bestFit="1" customWidth="1"/>
    <col min="12" max="12" width="8.625" style="1" customWidth="1"/>
    <col min="13" max="13" width="4.75" style="1" bestFit="1" customWidth="1"/>
    <col min="14" max="14" width="8.625" style="1" customWidth="1"/>
    <col min="15" max="20" width="2.125" style="1" customWidth="1"/>
    <col min="21" max="21" width="12.75" style="3" bestFit="1" customWidth="1"/>
    <col min="22" max="22" width="14.25" style="3" customWidth="1"/>
    <col min="23" max="50" width="9" style="3"/>
    <col min="51" max="16384" width="9" style="1"/>
  </cols>
  <sheetData>
    <row r="1" spans="1:22">
      <c r="P1" s="303" t="s">
        <v>362</v>
      </c>
    </row>
    <row r="3" spans="1:22" ht="18">
      <c r="A3" s="4"/>
      <c r="B3" s="345" t="s">
        <v>1</v>
      </c>
      <c r="C3" s="346"/>
      <c r="D3" s="346"/>
      <c r="E3" s="346"/>
      <c r="F3" s="346"/>
      <c r="G3" s="346"/>
      <c r="H3" s="346"/>
      <c r="I3" s="346"/>
      <c r="J3" s="346"/>
      <c r="K3" s="346"/>
      <c r="L3" s="346"/>
      <c r="M3" s="346"/>
      <c r="N3" s="346"/>
      <c r="O3" s="4"/>
      <c r="P3" s="4"/>
      <c r="Q3" s="4"/>
    </row>
    <row r="4" spans="1:22" ht="15" customHeight="1">
      <c r="A4" s="5"/>
    </row>
    <row r="5" spans="1:22" ht="15">
      <c r="A5" s="6"/>
      <c r="H5" s="347" t="s">
        <v>2</v>
      </c>
      <c r="I5" s="347"/>
      <c r="J5" s="348"/>
      <c r="K5" s="348"/>
      <c r="L5" s="348"/>
      <c r="M5" s="348"/>
      <c r="N5" s="348"/>
      <c r="O5" s="348"/>
      <c r="P5" s="7"/>
    </row>
    <row r="6" spans="1:22" ht="15">
      <c r="A6" s="8"/>
      <c r="B6" s="9"/>
      <c r="C6" s="10" t="s">
        <v>3</v>
      </c>
      <c r="G6" s="7"/>
      <c r="H6" s="349" t="s">
        <v>4</v>
      </c>
      <c r="I6" s="350"/>
      <c r="J6" s="351"/>
      <c r="K6" s="351"/>
      <c r="L6" s="351"/>
      <c r="M6" s="351"/>
      <c r="N6" s="351"/>
      <c r="O6" s="351"/>
      <c r="V6" s="11" t="s">
        <v>5</v>
      </c>
    </row>
    <row r="7" spans="1:22">
      <c r="A7" s="8"/>
      <c r="B7" s="12"/>
      <c r="C7" s="10" t="s">
        <v>6</v>
      </c>
      <c r="G7" s="7"/>
      <c r="H7" s="13"/>
      <c r="I7" s="13"/>
      <c r="J7" s="14"/>
      <c r="K7" s="14"/>
      <c r="L7" s="14"/>
      <c r="M7" s="14"/>
      <c r="N7" s="14"/>
      <c r="O7" s="14"/>
      <c r="V7" s="11"/>
    </row>
    <row r="8" spans="1:22">
      <c r="U8" s="15"/>
      <c r="V8" s="16" t="s">
        <v>7</v>
      </c>
    </row>
    <row r="9" spans="1:22">
      <c r="U9" s="17"/>
      <c r="V9" s="16" t="s">
        <v>8</v>
      </c>
    </row>
    <row r="10" spans="1:22" ht="12.75" customHeight="1">
      <c r="V10" s="16" t="s">
        <v>9</v>
      </c>
    </row>
    <row r="11" spans="1:22">
      <c r="V11" s="16" t="s">
        <v>10</v>
      </c>
    </row>
    <row r="12" spans="1:22">
      <c r="V12" s="18"/>
    </row>
    <row r="13" spans="1:22" ht="6.75" customHeight="1"/>
    <row r="14" spans="1:22" ht="12.75" customHeight="1">
      <c r="A14" s="19"/>
      <c r="B14" s="19"/>
      <c r="I14" s="7"/>
      <c r="J14" s="7"/>
      <c r="K14" s="7"/>
      <c r="L14" s="7"/>
      <c r="M14" s="7"/>
      <c r="N14" s="7"/>
    </row>
    <row r="15" spans="1:22">
      <c r="A15" s="12"/>
    </row>
    <row r="16" spans="1:22" ht="6.75" customHeight="1">
      <c r="A16" s="12"/>
    </row>
    <row r="17" spans="1:20">
      <c r="A17" s="12"/>
    </row>
    <row r="18" spans="1:20">
      <c r="A18" s="12"/>
      <c r="B18" s="7"/>
      <c r="C18" s="7"/>
      <c r="D18" s="7"/>
      <c r="E18" s="7"/>
      <c r="F18" s="7"/>
      <c r="G18" s="7"/>
      <c r="H18" s="7"/>
      <c r="I18" s="7"/>
    </row>
    <row r="19" spans="1:20" s="3" customFormat="1" ht="13.7" customHeight="1">
      <c r="A19" s="12"/>
      <c r="B19" s="7"/>
      <c r="C19" s="7"/>
      <c r="D19" s="7"/>
      <c r="E19" s="7"/>
      <c r="F19" s="7"/>
      <c r="G19" s="7"/>
      <c r="H19" s="7"/>
      <c r="I19" s="7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</row>
    <row r="20" spans="1:20" s="3" customFormat="1" ht="6" customHeight="1">
      <c r="A20" s="12"/>
      <c r="B20" s="7"/>
      <c r="C20" s="7"/>
      <c r="D20" s="7"/>
      <c r="E20" s="7"/>
      <c r="F20" s="7"/>
      <c r="G20" s="7"/>
      <c r="H20" s="7"/>
      <c r="I20" s="7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</row>
    <row r="21" spans="1:20" s="3" customFormat="1" ht="18" customHeight="1">
      <c r="A21" s="20" t="s">
        <v>11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</row>
    <row r="22" spans="1:20" s="3" customFormat="1" ht="6" customHeight="1">
      <c r="A22" s="20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21"/>
      <c r="S22" s="1"/>
      <c r="T22" s="1"/>
    </row>
    <row r="23" spans="1:20" s="3" customFormat="1" ht="13.7" customHeight="1">
      <c r="A23" s="22" t="s">
        <v>12</v>
      </c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1"/>
      <c r="S23" s="1"/>
      <c r="T23" s="1"/>
    </row>
    <row r="24" spans="1:20" s="3" customFormat="1" ht="6" customHeight="1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1"/>
      <c r="S24" s="1"/>
      <c r="T24" s="1"/>
    </row>
    <row r="25" spans="1:20" s="3" customFormat="1" ht="15" thickBot="1">
      <c r="A25" s="7"/>
      <c r="B25" s="338" t="s">
        <v>13</v>
      </c>
      <c r="C25" s="342"/>
      <c r="D25" s="342"/>
      <c r="E25" s="342"/>
      <c r="F25" s="342"/>
      <c r="G25" s="342"/>
      <c r="H25" s="335" t="s">
        <v>14</v>
      </c>
      <c r="I25" s="343">
        <f>IF(C25=$V$8,2,IF(C25=$V$9,1,IF(C25=$V$10,2,IF(C25=$V$11,1.732,0))))</f>
        <v>0</v>
      </c>
      <c r="J25" s="335" t="s">
        <v>15</v>
      </c>
      <c r="K25" s="7"/>
      <c r="L25" s="340" t="s">
        <v>16</v>
      </c>
      <c r="M25" s="340"/>
      <c r="N25" s="23" t="s">
        <v>17</v>
      </c>
      <c r="O25" s="7"/>
      <c r="P25" s="7"/>
      <c r="Q25" s="7"/>
      <c r="R25" s="1"/>
      <c r="S25" s="1"/>
      <c r="T25" s="1"/>
    </row>
    <row r="26" spans="1:20" s="3" customFormat="1" ht="15" thickTop="1">
      <c r="A26" s="7"/>
      <c r="B26" s="338"/>
      <c r="C26" s="342"/>
      <c r="D26" s="342"/>
      <c r="E26" s="342"/>
      <c r="F26" s="342"/>
      <c r="G26" s="342"/>
      <c r="H26" s="335"/>
      <c r="I26" s="344"/>
      <c r="J26" s="335"/>
      <c r="K26" s="7"/>
      <c r="L26" s="341" t="s">
        <v>18</v>
      </c>
      <c r="M26" s="341"/>
      <c r="N26" s="24">
        <v>2</v>
      </c>
      <c r="O26" s="7"/>
      <c r="P26" s="7"/>
      <c r="Q26" s="7"/>
      <c r="R26" s="1"/>
      <c r="S26" s="1"/>
      <c r="T26" s="1"/>
    </row>
    <row r="27" spans="1:20" s="3" customFormat="1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330" t="s">
        <v>19</v>
      </c>
      <c r="M27" s="330"/>
      <c r="N27" s="25">
        <v>2</v>
      </c>
      <c r="O27" s="7"/>
      <c r="P27" s="7"/>
      <c r="Q27" s="7"/>
      <c r="R27" s="1"/>
      <c r="S27" s="1"/>
      <c r="T27" s="1"/>
    </row>
    <row r="28" spans="1:20" s="3" customFormat="1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330" t="s">
        <v>20</v>
      </c>
      <c r="M28" s="330"/>
      <c r="N28" s="25">
        <v>1</v>
      </c>
      <c r="O28" s="26" t="s">
        <v>21</v>
      </c>
      <c r="P28" s="7"/>
      <c r="Q28" s="7"/>
      <c r="R28" s="1"/>
      <c r="S28" s="1"/>
      <c r="T28" s="7"/>
    </row>
    <row r="29" spans="1:20" s="3" customFormat="1">
      <c r="A29" s="7"/>
      <c r="B29" s="7"/>
      <c r="C29" s="7"/>
      <c r="D29" s="7"/>
      <c r="E29" s="7"/>
      <c r="F29" s="27" t="s">
        <v>22</v>
      </c>
      <c r="G29" s="7"/>
      <c r="H29" s="7"/>
      <c r="I29" s="7"/>
      <c r="J29" s="7"/>
      <c r="K29" s="7"/>
      <c r="L29" s="330" t="s">
        <v>23</v>
      </c>
      <c r="M29" s="330"/>
      <c r="N29" s="25" t="s">
        <v>24</v>
      </c>
      <c r="O29" s="7"/>
      <c r="P29" s="7"/>
      <c r="Q29" s="7"/>
      <c r="R29" s="1"/>
      <c r="S29" s="1"/>
      <c r="T29" s="1"/>
    </row>
    <row r="30" spans="1:20" s="3" customFormat="1">
      <c r="A30" s="21"/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8"/>
      <c r="O30" s="21"/>
      <c r="P30" s="21"/>
      <c r="Q30" s="21"/>
      <c r="R30" s="21"/>
      <c r="S30" s="1"/>
      <c r="T30" s="1"/>
    </row>
    <row r="31" spans="1:20" s="3" customFormat="1" ht="16.5" customHeight="1">
      <c r="A31" s="7" t="s">
        <v>25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29"/>
      <c r="O31" s="1"/>
      <c r="P31" s="1"/>
      <c r="Q31" s="1"/>
      <c r="R31" s="1"/>
      <c r="S31" s="1"/>
      <c r="T31" s="1"/>
    </row>
    <row r="32" spans="1:20" s="3" customFormat="1" ht="6" customHeight="1">
      <c r="A32" s="7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29"/>
      <c r="O32" s="1"/>
      <c r="P32" s="1"/>
      <c r="Q32" s="1"/>
      <c r="R32" s="1"/>
      <c r="S32" s="1"/>
      <c r="T32" s="1"/>
    </row>
    <row r="33" spans="1:27" s="3" customFormat="1" ht="15" thickBot="1">
      <c r="A33" s="1"/>
      <c r="B33" s="337" t="s">
        <v>26</v>
      </c>
      <c r="C33" s="338"/>
      <c r="D33" s="338"/>
      <c r="E33" s="339"/>
      <c r="F33" s="335" t="s">
        <v>27</v>
      </c>
      <c r="G33" s="1"/>
      <c r="H33" s="2"/>
      <c r="I33" s="1"/>
      <c r="J33" s="1"/>
      <c r="K33" s="1"/>
      <c r="L33" s="340" t="s">
        <v>16</v>
      </c>
      <c r="M33" s="340"/>
      <c r="N33" s="30" t="s">
        <v>28</v>
      </c>
      <c r="O33" s="1"/>
      <c r="P33" s="1"/>
      <c r="Q33" s="1"/>
      <c r="R33" s="1"/>
      <c r="S33" s="1"/>
      <c r="T33" s="7"/>
    </row>
    <row r="34" spans="1:27" s="3" customFormat="1" ht="15" thickTop="1">
      <c r="A34" s="1"/>
      <c r="B34" s="338"/>
      <c r="C34" s="338"/>
      <c r="D34" s="338"/>
      <c r="E34" s="339"/>
      <c r="F34" s="335"/>
      <c r="G34" s="7"/>
      <c r="H34" s="1"/>
      <c r="I34" s="7"/>
      <c r="J34" s="1"/>
      <c r="K34" s="1"/>
      <c r="L34" s="341" t="s">
        <v>18</v>
      </c>
      <c r="M34" s="341"/>
      <c r="N34" s="24">
        <v>105</v>
      </c>
      <c r="O34" s="1"/>
      <c r="P34" s="1"/>
      <c r="Q34" s="1"/>
      <c r="R34" s="1"/>
      <c r="S34" s="1"/>
      <c r="T34" s="7"/>
    </row>
    <row r="35" spans="1:27" s="3" customFormat="1">
      <c r="A35" s="31"/>
      <c r="K35" s="1"/>
      <c r="L35" s="330" t="s">
        <v>19</v>
      </c>
      <c r="M35" s="330"/>
      <c r="N35" s="25">
        <v>210</v>
      </c>
      <c r="O35" s="1"/>
      <c r="P35" s="1"/>
      <c r="Q35" s="1"/>
      <c r="R35" s="1"/>
      <c r="S35" s="1"/>
      <c r="T35" s="7"/>
    </row>
    <row r="36" spans="1:27" s="3" customFormat="1">
      <c r="A36" s="32"/>
      <c r="B36" s="331" t="s">
        <v>29</v>
      </c>
      <c r="C36" s="331"/>
      <c r="D36" s="332" t="s">
        <v>30</v>
      </c>
      <c r="E36" s="332"/>
      <c r="F36" s="332"/>
      <c r="G36" s="332"/>
      <c r="H36" s="333" t="s">
        <v>31</v>
      </c>
      <c r="I36" s="334">
        <f>IF(C25=$V$8,ROUND(E33*1000/105,1),IF(C25=$V$9,ROUND(E33*1000/210,1),IF(C25=$V$10,ROUND(E33*1000/210,1),IF(C25=$V$11,ROUND(E33*1000/1.732/210,1),0))))</f>
        <v>0</v>
      </c>
      <c r="J36" s="335" t="s">
        <v>32</v>
      </c>
      <c r="K36" s="1"/>
      <c r="L36" s="330" t="s">
        <v>20</v>
      </c>
      <c r="M36" s="330"/>
      <c r="N36" s="25">
        <v>210</v>
      </c>
      <c r="O36" s="1"/>
      <c r="P36" s="1"/>
      <c r="Q36" s="1"/>
      <c r="R36" s="1"/>
      <c r="S36" s="1"/>
      <c r="T36" s="1"/>
    </row>
    <row r="37" spans="1:27" s="3" customFormat="1">
      <c r="A37" s="7"/>
      <c r="B37" s="331"/>
      <c r="C37" s="331"/>
      <c r="D37" s="336" t="s">
        <v>33</v>
      </c>
      <c r="E37" s="336"/>
      <c r="F37" s="336"/>
      <c r="G37" s="336"/>
      <c r="H37" s="333"/>
      <c r="I37" s="334"/>
      <c r="J37" s="335"/>
      <c r="K37" s="1"/>
      <c r="L37" s="330" t="s">
        <v>23</v>
      </c>
      <c r="M37" s="330"/>
      <c r="N37" s="25" t="s">
        <v>34</v>
      </c>
      <c r="O37" s="1"/>
      <c r="P37" s="1"/>
      <c r="Q37" s="1"/>
      <c r="R37" s="1"/>
      <c r="S37" s="1"/>
      <c r="T37" s="1"/>
      <c r="U37" s="1"/>
    </row>
    <row r="38" spans="1:27" s="3" customFormat="1">
      <c r="A38" s="21"/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1"/>
    </row>
    <row r="39" spans="1:27" s="3" customFormat="1">
      <c r="A39" s="7" t="s">
        <v>35</v>
      </c>
      <c r="B39" s="7"/>
      <c r="C39" s="33"/>
      <c r="D39" s="33"/>
      <c r="E39" s="7"/>
      <c r="F39" s="7"/>
      <c r="G39" s="7"/>
      <c r="H39" s="7"/>
      <c r="I39" s="7"/>
      <c r="J39" s="1"/>
      <c r="K39" s="1"/>
      <c r="L39" s="1"/>
      <c r="M39" s="1"/>
      <c r="N39" s="1"/>
      <c r="O39" s="1"/>
      <c r="P39" s="1"/>
      <c r="Q39" s="1"/>
      <c r="R39" s="1"/>
      <c r="S39" s="1"/>
    </row>
    <row r="40" spans="1:27" s="3" customFormat="1" ht="6" customHeight="1">
      <c r="A40" s="7"/>
      <c r="B40" s="1"/>
      <c r="C40" s="1"/>
      <c r="D40" s="1"/>
      <c r="E40" s="1"/>
      <c r="F40" s="1"/>
      <c r="G40" s="1"/>
      <c r="H40" s="7"/>
      <c r="I40" s="7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</row>
    <row r="41" spans="1:27" s="3" customFormat="1">
      <c r="A41" s="1"/>
      <c r="B41" s="1" t="s">
        <v>36</v>
      </c>
      <c r="C41" s="7"/>
      <c r="D41" s="7"/>
      <c r="E41" s="34"/>
      <c r="F41" s="34"/>
      <c r="G41" s="1"/>
      <c r="H41" s="1"/>
      <c r="I41" s="1" t="s">
        <v>37</v>
      </c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</row>
    <row r="42" spans="1:27" s="3" customFormat="1">
      <c r="A42" s="1"/>
      <c r="B42" s="7"/>
      <c r="C42" s="7"/>
      <c r="D42" s="7"/>
      <c r="E42" s="7"/>
      <c r="F42" s="7"/>
      <c r="G42" s="7"/>
      <c r="H42" s="1"/>
      <c r="I42" s="7"/>
      <c r="J42" s="7"/>
      <c r="K42" s="7"/>
      <c r="L42" s="7"/>
      <c r="M42" s="7"/>
      <c r="N42" s="7"/>
      <c r="O42" s="1"/>
      <c r="P42" s="1"/>
      <c r="Q42" s="1"/>
      <c r="R42" s="1"/>
      <c r="S42" s="1"/>
      <c r="T42" s="1"/>
    </row>
    <row r="43" spans="1:27" s="3" customFormat="1">
      <c r="A43" s="1"/>
      <c r="B43" s="7"/>
      <c r="C43" s="7"/>
      <c r="D43" s="7"/>
      <c r="E43" s="35" t="s">
        <v>38</v>
      </c>
      <c r="F43" s="36"/>
      <c r="G43" s="35" t="s">
        <v>39</v>
      </c>
      <c r="H43" s="1"/>
      <c r="I43" s="7"/>
      <c r="J43" s="7"/>
      <c r="K43" s="7"/>
      <c r="L43" s="35" t="s">
        <v>40</v>
      </c>
      <c r="M43" s="36"/>
      <c r="N43" s="35" t="s">
        <v>41</v>
      </c>
      <c r="O43" s="1"/>
      <c r="P43" s="1"/>
      <c r="Q43" s="1"/>
      <c r="R43" s="1"/>
      <c r="S43" s="1"/>
      <c r="T43" s="1"/>
      <c r="Y43" s="37"/>
      <c r="AA43" s="15"/>
    </row>
    <row r="44" spans="1:27" s="3" customFormat="1" ht="2.25" customHeight="1">
      <c r="A44" s="1"/>
      <c r="B44" s="7"/>
      <c r="C44" s="7"/>
      <c r="D44" s="7"/>
      <c r="E44" s="7"/>
      <c r="F44" s="7"/>
      <c r="G44" s="7"/>
      <c r="H44" s="1"/>
      <c r="I44" s="7"/>
      <c r="J44" s="7"/>
      <c r="K44" s="7"/>
      <c r="L44" s="7"/>
      <c r="M44" s="7"/>
      <c r="N44" s="7"/>
      <c r="O44" s="1"/>
      <c r="P44" s="1"/>
      <c r="Q44" s="1"/>
      <c r="R44" s="1"/>
      <c r="S44" s="1"/>
      <c r="T44" s="1"/>
    </row>
    <row r="45" spans="1:27" s="3" customFormat="1" ht="21.2" customHeight="1">
      <c r="A45" s="1"/>
      <c r="B45" s="329" t="s">
        <v>42</v>
      </c>
      <c r="C45" s="329"/>
      <c r="D45" s="38"/>
      <c r="E45" s="39"/>
      <c r="F45" s="40"/>
      <c r="G45" s="39"/>
      <c r="H45" s="2"/>
      <c r="I45" s="329" t="s">
        <v>42</v>
      </c>
      <c r="J45" s="329"/>
      <c r="K45" s="38"/>
      <c r="L45" s="39"/>
      <c r="M45" s="40"/>
      <c r="N45" s="39"/>
      <c r="O45" s="1"/>
      <c r="P45" s="1"/>
      <c r="Q45" s="1"/>
      <c r="R45" s="1"/>
      <c r="S45" s="1"/>
      <c r="T45" s="1"/>
    </row>
    <row r="46" spans="1:27" s="3" customFormat="1" ht="3.2" customHeight="1">
      <c r="A46" s="1"/>
      <c r="B46" s="7"/>
      <c r="C46" s="7"/>
      <c r="D46" s="7"/>
      <c r="E46" s="33"/>
      <c r="F46" s="7"/>
      <c r="G46" s="33"/>
      <c r="H46" s="1"/>
      <c r="I46" s="7"/>
      <c r="J46" s="7"/>
      <c r="K46" s="7"/>
      <c r="L46" s="33"/>
      <c r="M46" s="7"/>
      <c r="N46" s="33"/>
      <c r="O46" s="1"/>
      <c r="P46" s="1"/>
      <c r="Q46" s="1"/>
      <c r="R46" s="1"/>
      <c r="S46" s="1"/>
      <c r="T46" s="1"/>
    </row>
    <row r="47" spans="1:27" s="3" customFormat="1" ht="13.7" customHeight="1">
      <c r="A47" s="1"/>
      <c r="B47" s="329" t="s">
        <v>43</v>
      </c>
      <c r="C47" s="329"/>
      <c r="D47" s="41" t="s">
        <v>44</v>
      </c>
      <c r="E47" s="42" t="str">
        <f>IF(E45="","",VLOOKUP(E45,$L$63:$M$75,2,FALSE))</f>
        <v/>
      </c>
      <c r="F47" s="43" t="s">
        <v>45</v>
      </c>
      <c r="G47" s="44" t="str">
        <f>IF(G45="","",VLOOKUP(G45,$L$63:$M$75,2,FALSE))</f>
        <v/>
      </c>
      <c r="H47" s="1"/>
      <c r="I47" s="329" t="s">
        <v>46</v>
      </c>
      <c r="J47" s="329"/>
      <c r="K47" s="43" t="s">
        <v>47</v>
      </c>
      <c r="L47" s="44" t="str">
        <f>IF(L45="","",VLOOKUP(L45,$L$63:$M$75,2,FALSE))</f>
        <v/>
      </c>
      <c r="M47" s="43" t="s">
        <v>48</v>
      </c>
      <c r="N47" s="44" t="str">
        <f>IF(N45="","",VLOOKUP(N45,$L$63:$M$75,2,FALSE))</f>
        <v/>
      </c>
      <c r="O47" s="1"/>
      <c r="P47" s="1"/>
      <c r="Q47" s="1"/>
      <c r="R47" s="1"/>
      <c r="S47" s="1"/>
      <c r="T47" s="1"/>
    </row>
    <row r="48" spans="1:27" s="3" customFormat="1" ht="3.2" customHeight="1">
      <c r="A48" s="1"/>
      <c r="B48" s="7"/>
      <c r="C48" s="7"/>
      <c r="D48" s="45"/>
      <c r="E48" s="33"/>
      <c r="F48" s="43"/>
      <c r="G48" s="33"/>
      <c r="H48" s="1"/>
      <c r="I48" s="7"/>
      <c r="J48" s="7"/>
      <c r="K48" s="43"/>
      <c r="L48" s="33"/>
      <c r="M48" s="43"/>
      <c r="N48" s="33"/>
      <c r="O48" s="1"/>
      <c r="P48" s="1"/>
      <c r="Q48" s="1"/>
      <c r="R48" s="1"/>
      <c r="S48" s="1"/>
      <c r="T48" s="1"/>
    </row>
    <row r="49" spans="1:23" s="3" customFormat="1" ht="21.2" customHeight="1">
      <c r="A49" s="1"/>
      <c r="B49" s="329" t="s">
        <v>49</v>
      </c>
      <c r="C49" s="329"/>
      <c r="D49" s="41" t="s">
        <v>50</v>
      </c>
      <c r="E49" s="46"/>
      <c r="F49" s="43" t="s">
        <v>51</v>
      </c>
      <c r="G49" s="46"/>
      <c r="H49" s="1"/>
      <c r="I49" s="329" t="s">
        <v>49</v>
      </c>
      <c r="J49" s="329"/>
      <c r="K49" s="43" t="s">
        <v>52</v>
      </c>
      <c r="L49" s="46"/>
      <c r="M49" s="43" t="s">
        <v>53</v>
      </c>
      <c r="N49" s="46"/>
      <c r="O49" s="1"/>
      <c r="P49" s="1"/>
      <c r="Q49" s="1"/>
      <c r="R49" s="1"/>
      <c r="S49" s="1"/>
      <c r="T49" s="1"/>
    </row>
    <row r="50" spans="1:23" s="3" customFormat="1" ht="3.2" customHeight="1">
      <c r="A50" s="1"/>
      <c r="B50" s="7"/>
      <c r="C50" s="7"/>
      <c r="D50" s="45"/>
      <c r="E50" s="33"/>
      <c r="F50" s="43"/>
      <c r="G50" s="33"/>
      <c r="H50" s="1"/>
      <c r="I50" s="7"/>
      <c r="J50" s="7"/>
      <c r="K50" s="43"/>
      <c r="L50" s="33"/>
      <c r="M50" s="43"/>
      <c r="N50" s="33"/>
      <c r="O50" s="1"/>
      <c r="P50" s="1"/>
      <c r="Q50" s="1"/>
      <c r="R50" s="1"/>
      <c r="S50" s="1"/>
      <c r="T50" s="1"/>
    </row>
    <row r="51" spans="1:23" s="3" customFormat="1" ht="13.7" customHeight="1">
      <c r="A51" s="1"/>
      <c r="B51" s="7" t="s">
        <v>54</v>
      </c>
      <c r="C51" s="40"/>
      <c r="D51" s="41" t="s">
        <v>55</v>
      </c>
      <c r="E51" s="47" t="str">
        <f>IF(E45="","",ROUND(E47*(E49/1000),3))</f>
        <v/>
      </c>
      <c r="F51" s="43" t="s">
        <v>56</v>
      </c>
      <c r="G51" s="47" t="str">
        <f>IF(G45="","",ROUND(G47*(G49/1000),3))</f>
        <v/>
      </c>
      <c r="H51" s="1"/>
      <c r="I51" s="7" t="s">
        <v>54</v>
      </c>
      <c r="J51" s="40"/>
      <c r="K51" s="43" t="s">
        <v>57</v>
      </c>
      <c r="L51" s="47" t="str">
        <f>IF(L45="","",ROUND(L47*(L49/1000),3))</f>
        <v/>
      </c>
      <c r="M51" s="43" t="s">
        <v>58</v>
      </c>
      <c r="N51" s="47" t="str">
        <f>IF(N45="","",ROUND(N47*(N49/1000),3))</f>
        <v/>
      </c>
      <c r="O51" s="1"/>
      <c r="P51" s="1"/>
      <c r="Q51" s="1"/>
      <c r="R51" s="1"/>
      <c r="S51" s="1"/>
      <c r="T51" s="1"/>
    </row>
    <row r="52" spans="1:23" s="3" customFormat="1" ht="13.7" customHeight="1">
      <c r="A52" s="1"/>
      <c r="B52" s="27" t="s">
        <v>59</v>
      </c>
      <c r="C52" s="40"/>
      <c r="D52" s="38"/>
      <c r="E52" s="48"/>
      <c r="F52" s="43"/>
      <c r="G52" s="48"/>
      <c r="H52" s="1"/>
      <c r="I52" s="27" t="s">
        <v>60</v>
      </c>
      <c r="J52" s="40"/>
      <c r="K52" s="43"/>
      <c r="L52" s="48"/>
      <c r="M52" s="43"/>
      <c r="N52" s="48"/>
      <c r="O52" s="1"/>
      <c r="P52" s="1"/>
      <c r="Q52" s="1"/>
      <c r="R52" s="1"/>
      <c r="S52" s="1"/>
      <c r="T52" s="1"/>
    </row>
    <row r="53" spans="1:23" s="3" customFormat="1" ht="9.75" customHeight="1">
      <c r="A53" s="1"/>
      <c r="B53" s="7"/>
      <c r="C53" s="7"/>
      <c r="D53" s="7"/>
      <c r="E53" s="7"/>
      <c r="F53" s="7"/>
      <c r="G53" s="7"/>
      <c r="H53" s="1"/>
      <c r="I53" s="7"/>
      <c r="J53" s="7"/>
      <c r="K53" s="7"/>
      <c r="L53" s="7"/>
      <c r="M53" s="7"/>
      <c r="N53" s="7"/>
      <c r="O53" s="1"/>
      <c r="P53" s="1"/>
      <c r="Q53" s="1"/>
      <c r="R53" s="1"/>
      <c r="S53" s="1"/>
      <c r="T53" s="1"/>
    </row>
    <row r="54" spans="1:23" s="3" customFormat="1" ht="21.2" customHeight="1">
      <c r="A54" s="1"/>
      <c r="B54" s="319" t="s">
        <v>61</v>
      </c>
      <c r="C54" s="319"/>
      <c r="D54" s="319"/>
      <c r="E54" s="319"/>
      <c r="F54" s="319"/>
      <c r="G54" s="49" t="str">
        <f>IF(G51="",E51,E51+G51)</f>
        <v/>
      </c>
      <c r="H54" s="1" t="s">
        <v>62</v>
      </c>
      <c r="I54" s="319" t="s">
        <v>63</v>
      </c>
      <c r="J54" s="319"/>
      <c r="K54" s="319"/>
      <c r="L54" s="319"/>
      <c r="M54" s="319"/>
      <c r="N54" s="49" t="str">
        <f>IF(N51="",L51,L51+N51)</f>
        <v/>
      </c>
      <c r="O54" s="1" t="s">
        <v>64</v>
      </c>
      <c r="P54" s="1"/>
      <c r="Q54" s="1"/>
      <c r="R54" s="1"/>
      <c r="S54" s="1"/>
      <c r="T54" s="1"/>
    </row>
    <row r="55" spans="1:23" s="3" customFormat="1" ht="13.7" customHeight="1">
      <c r="A55" s="21"/>
      <c r="B55" s="21"/>
      <c r="C55" s="21"/>
      <c r="D55" s="21"/>
      <c r="E55" s="21"/>
      <c r="F55" s="21"/>
      <c r="G55" s="50"/>
      <c r="H55" s="21"/>
      <c r="I55" s="21"/>
      <c r="J55" s="21"/>
      <c r="K55" s="21"/>
      <c r="L55" s="21"/>
      <c r="M55" s="21"/>
      <c r="N55" s="50"/>
      <c r="O55" s="21"/>
      <c r="P55" s="21"/>
      <c r="Q55" s="21"/>
      <c r="R55" s="21"/>
      <c r="S55" s="1"/>
      <c r="T55" s="1"/>
    </row>
    <row r="56" spans="1:23" s="3" customFormat="1">
      <c r="A56" s="51" t="s">
        <v>65</v>
      </c>
      <c r="B56" s="52"/>
      <c r="C56" s="52"/>
      <c r="D56" s="52"/>
      <c r="E56" s="52"/>
      <c r="F56" s="52"/>
      <c r="G56" s="52"/>
      <c r="H56" s="52"/>
      <c r="I56" s="52"/>
      <c r="J56" s="1"/>
      <c r="K56" s="1"/>
      <c r="L56" s="1"/>
      <c r="M56" s="1"/>
      <c r="N56" s="1"/>
      <c r="O56" s="1"/>
      <c r="P56" s="53"/>
      <c r="Q56" s="53"/>
      <c r="R56" s="53"/>
      <c r="S56" s="1"/>
      <c r="T56" s="1"/>
    </row>
    <row r="57" spans="1:23" s="3" customFormat="1" ht="6" customHeight="1">
      <c r="A57" s="51"/>
      <c r="B57" s="52"/>
      <c r="C57" s="52"/>
      <c r="D57" s="52"/>
      <c r="E57" s="52"/>
      <c r="F57" s="52"/>
      <c r="G57" s="52"/>
      <c r="H57" s="52"/>
      <c r="I57" s="52"/>
      <c r="J57" s="1"/>
      <c r="K57" s="1"/>
      <c r="L57" s="1"/>
      <c r="M57" s="1"/>
      <c r="N57" s="1"/>
      <c r="O57" s="1"/>
      <c r="P57" s="53"/>
      <c r="Q57" s="53"/>
      <c r="R57" s="53"/>
      <c r="S57" s="1"/>
      <c r="T57" s="1"/>
    </row>
    <row r="58" spans="1:23" s="3" customFormat="1" ht="17.45" customHeight="1">
      <c r="A58" s="52" t="s">
        <v>66</v>
      </c>
      <c r="B58" s="52"/>
      <c r="C58" s="52"/>
      <c r="D58" s="52"/>
      <c r="E58" s="52"/>
      <c r="F58" s="52"/>
      <c r="G58" s="52"/>
      <c r="H58" s="52"/>
      <c r="I58" s="52"/>
      <c r="J58" s="1"/>
      <c r="K58" s="1"/>
      <c r="L58" s="1"/>
      <c r="M58" s="1"/>
      <c r="N58" s="1"/>
      <c r="O58" s="1"/>
      <c r="P58" s="53"/>
      <c r="Q58" s="53"/>
      <c r="R58" s="53"/>
      <c r="S58" s="1"/>
      <c r="T58" s="1"/>
      <c r="V58" s="1"/>
      <c r="W58" s="1"/>
    </row>
    <row r="59" spans="1:23" s="3" customFormat="1" ht="9" customHeight="1">
      <c r="A59" s="52"/>
      <c r="B59" s="54"/>
      <c r="C59" s="52"/>
      <c r="D59" s="52"/>
      <c r="E59" s="52"/>
      <c r="F59" s="52"/>
      <c r="G59" s="52"/>
      <c r="H59" s="52"/>
      <c r="I59" s="55"/>
      <c r="J59" s="1"/>
      <c r="K59" s="1"/>
      <c r="L59" s="1"/>
      <c r="M59" s="1"/>
      <c r="N59" s="1"/>
      <c r="O59" s="1"/>
      <c r="P59" s="53"/>
      <c r="Q59" s="53"/>
      <c r="R59" s="53"/>
      <c r="S59" s="1"/>
      <c r="T59" s="1"/>
      <c r="V59" s="56"/>
      <c r="W59" s="1"/>
    </row>
    <row r="60" spans="1:23" s="3" customFormat="1" ht="15" thickBot="1">
      <c r="A60" s="52"/>
      <c r="B60" s="52"/>
      <c r="C60" s="52"/>
      <c r="D60" s="52"/>
      <c r="E60" s="52"/>
      <c r="F60" s="52"/>
      <c r="G60" s="52"/>
      <c r="H60" s="52"/>
      <c r="I60" s="55"/>
      <c r="J60" s="1"/>
      <c r="K60" s="1"/>
      <c r="L60" s="320" t="s">
        <v>67</v>
      </c>
      <c r="M60" s="320"/>
      <c r="N60" s="320"/>
      <c r="O60" s="1"/>
      <c r="P60" s="1"/>
      <c r="Q60" s="1"/>
      <c r="R60" s="53"/>
      <c r="S60" s="1"/>
      <c r="T60" s="1"/>
    </row>
    <row r="61" spans="1:23" s="3" customFormat="1" ht="15" customHeight="1">
      <c r="A61" s="55"/>
      <c r="B61" s="321" t="s">
        <v>68</v>
      </c>
      <c r="C61" s="321"/>
      <c r="D61" s="321"/>
      <c r="E61" s="321"/>
      <c r="F61" s="322"/>
      <c r="G61" s="323" t="e">
        <f>ROUND(I25*I36*(G54+N54),2)</f>
        <v>#VALUE!</v>
      </c>
      <c r="H61" s="324"/>
      <c r="I61" s="57"/>
      <c r="J61" s="1"/>
      <c r="K61" s="1"/>
      <c r="L61" s="58" t="s">
        <v>69</v>
      </c>
      <c r="M61" s="58"/>
      <c r="N61" s="58"/>
      <c r="O61" s="1"/>
      <c r="P61" s="1"/>
      <c r="Q61" s="1"/>
      <c r="R61" s="53"/>
      <c r="S61" s="1"/>
      <c r="T61" s="1"/>
    </row>
    <row r="62" spans="1:23" s="3" customFormat="1" ht="15" thickBot="1">
      <c r="A62" s="1"/>
      <c r="B62" s="321"/>
      <c r="C62" s="321"/>
      <c r="D62" s="321"/>
      <c r="E62" s="321"/>
      <c r="F62" s="322"/>
      <c r="G62" s="325"/>
      <c r="H62" s="326"/>
      <c r="I62" s="59"/>
      <c r="J62" s="1"/>
      <c r="K62" s="1"/>
      <c r="L62" s="60" t="s">
        <v>70</v>
      </c>
      <c r="M62" s="327" t="s">
        <v>71</v>
      </c>
      <c r="N62" s="328"/>
      <c r="O62" s="1"/>
      <c r="P62" s="1"/>
      <c r="Q62" s="1"/>
      <c r="R62" s="1"/>
      <c r="S62" s="1"/>
      <c r="T62" s="1"/>
    </row>
    <row r="63" spans="1:23" s="3" customFormat="1" ht="15" thickTop="1">
      <c r="A63" s="1"/>
      <c r="B63" s="1"/>
      <c r="C63" s="56"/>
      <c r="D63" s="56"/>
      <c r="E63" s="56"/>
      <c r="F63" s="56"/>
      <c r="G63" s="61"/>
      <c r="H63" s="61"/>
      <c r="I63" s="59"/>
      <c r="J63" s="1"/>
      <c r="K63" s="1"/>
      <c r="L63" s="62" t="s">
        <v>72</v>
      </c>
      <c r="M63" s="308">
        <v>5.65</v>
      </c>
      <c r="N63" s="309"/>
      <c r="O63" s="1"/>
      <c r="P63" s="1"/>
      <c r="Q63" s="1"/>
      <c r="R63" s="1"/>
      <c r="S63" s="1"/>
      <c r="T63" s="1"/>
    </row>
    <row r="64" spans="1:23" ht="12.2" customHeight="1">
      <c r="B64" s="63" t="s">
        <v>73</v>
      </c>
      <c r="L64" s="62" t="s">
        <v>74</v>
      </c>
      <c r="M64" s="306">
        <v>3.35</v>
      </c>
      <c r="N64" s="307"/>
    </row>
    <row r="65" spans="1:50" ht="12.2" customHeight="1">
      <c r="B65" s="310" t="b">
        <f>IF(C25="単相2線式100V",IF(G61&gt;2,"簡易計算の結果，逆潮流による電圧上昇値が標準電圧の2％を超えています。","簡易計算の結果、逆潮流による電圧上昇値が標準電圧の2％以内となります。"),IF(C25="単相3線式100/200V",IF(G61&gt;2,"簡易計算の結果、逆潮流による電圧上昇値が標準電圧の2％を超えています。","簡易計算の結果、逆潮流による電圧上昇値が標準電圧の2％以内となります。"),IF(C25="単相2線式200V",IF(G61&gt;4,"簡易計算の結果、逆潮流による電圧上昇値が標準電圧の2％を超えています。","簡易計算の結果、逆潮流による電圧上昇値が標準電圧の2％以内となります。"),IF(C25="三相3線式200V",IF(G61&gt;4,"簡易計算の結果、逆潮流による電圧上昇値が標準電圧の2％を超えています。","簡易計算の結果、逆潮流による電圧上昇値が標準電圧の2％以内となります。")))))</f>
        <v>0</v>
      </c>
      <c r="C65" s="311"/>
      <c r="D65" s="311"/>
      <c r="E65" s="311"/>
      <c r="F65" s="311"/>
      <c r="G65" s="311"/>
      <c r="H65" s="311"/>
      <c r="I65" s="311"/>
      <c r="J65" s="312"/>
      <c r="L65" s="64" t="s">
        <v>75</v>
      </c>
      <c r="M65" s="306">
        <v>2.21</v>
      </c>
      <c r="N65" s="307"/>
    </row>
    <row r="66" spans="1:50" ht="12.2" customHeight="1">
      <c r="A66" s="52"/>
      <c r="B66" s="313"/>
      <c r="C66" s="314"/>
      <c r="D66" s="314"/>
      <c r="E66" s="314"/>
      <c r="F66" s="314"/>
      <c r="G66" s="314"/>
      <c r="H66" s="314"/>
      <c r="I66" s="314"/>
      <c r="J66" s="315"/>
      <c r="L66" s="64" t="s">
        <v>76</v>
      </c>
      <c r="M66" s="306">
        <v>3.33</v>
      </c>
      <c r="N66" s="307"/>
    </row>
    <row r="67" spans="1:50" ht="12.2" customHeight="1">
      <c r="A67" s="52"/>
      <c r="B67" s="316"/>
      <c r="C67" s="317"/>
      <c r="D67" s="317"/>
      <c r="E67" s="317"/>
      <c r="F67" s="317"/>
      <c r="G67" s="317"/>
      <c r="H67" s="317"/>
      <c r="I67" s="317"/>
      <c r="J67" s="318"/>
      <c r="L67" s="65" t="s">
        <v>77</v>
      </c>
      <c r="M67" s="306">
        <v>2.31</v>
      </c>
      <c r="N67" s="307"/>
    </row>
    <row r="68" spans="1:50" ht="12.2" customHeight="1">
      <c r="B68" s="304" t="s">
        <v>78</v>
      </c>
      <c r="C68" s="304"/>
      <c r="D68" s="304"/>
      <c r="E68" s="304"/>
      <c r="F68" s="304"/>
      <c r="G68" s="304"/>
      <c r="H68" s="304"/>
      <c r="I68" s="304"/>
      <c r="J68" s="304"/>
      <c r="L68" s="65" t="s">
        <v>79</v>
      </c>
      <c r="M68" s="306">
        <v>1.3</v>
      </c>
      <c r="N68" s="307"/>
    </row>
    <row r="69" spans="1:50" ht="12.2" customHeight="1">
      <c r="A69" s="8"/>
      <c r="B69" s="305"/>
      <c r="C69" s="305"/>
      <c r="D69" s="305"/>
      <c r="E69" s="305"/>
      <c r="F69" s="305"/>
      <c r="G69" s="305"/>
      <c r="H69" s="305"/>
      <c r="I69" s="305"/>
      <c r="J69" s="305"/>
      <c r="L69" s="65" t="s">
        <v>80</v>
      </c>
      <c r="M69" s="306">
        <v>0.82399999999999995</v>
      </c>
      <c r="N69" s="307"/>
    </row>
    <row r="70" spans="1:50" ht="12.2" customHeight="1">
      <c r="A70" s="8"/>
      <c r="B70" s="305"/>
      <c r="C70" s="305"/>
      <c r="D70" s="305"/>
      <c r="E70" s="305"/>
      <c r="F70" s="305"/>
      <c r="G70" s="305"/>
      <c r="H70" s="305"/>
      <c r="I70" s="305"/>
      <c r="J70" s="305"/>
      <c r="L70" s="65" t="s">
        <v>81</v>
      </c>
      <c r="M70" s="306">
        <v>0.48699999999999999</v>
      </c>
      <c r="N70" s="307"/>
    </row>
    <row r="71" spans="1:50" ht="12.2" customHeight="1">
      <c r="A71" s="66"/>
      <c r="B71" s="305"/>
      <c r="C71" s="305"/>
      <c r="D71" s="305"/>
      <c r="E71" s="305"/>
      <c r="F71" s="305"/>
      <c r="G71" s="305"/>
      <c r="H71" s="305"/>
      <c r="I71" s="305"/>
      <c r="J71" s="305"/>
      <c r="L71" s="64" t="s">
        <v>82</v>
      </c>
      <c r="M71" s="306">
        <v>0.30299999999999999</v>
      </c>
      <c r="N71" s="307"/>
    </row>
    <row r="72" spans="1:50" ht="12.2" customHeight="1">
      <c r="A72" s="8"/>
      <c r="B72" s="305"/>
      <c r="C72" s="305"/>
      <c r="D72" s="305"/>
      <c r="E72" s="305"/>
      <c r="F72" s="305"/>
      <c r="G72" s="305"/>
      <c r="H72" s="305"/>
      <c r="I72" s="305"/>
      <c r="J72" s="305"/>
      <c r="L72" s="65" t="s">
        <v>83</v>
      </c>
      <c r="M72" s="306">
        <v>0.18</v>
      </c>
      <c r="N72" s="307"/>
    </row>
    <row r="73" spans="1:50" ht="12.2" customHeight="1">
      <c r="A73" s="67"/>
      <c r="B73" s="305"/>
      <c r="C73" s="305"/>
      <c r="D73" s="305"/>
      <c r="E73" s="305"/>
      <c r="F73" s="305"/>
      <c r="G73" s="305"/>
      <c r="H73" s="305"/>
      <c r="I73" s="305"/>
      <c r="J73" s="305"/>
      <c r="L73" s="65" t="s">
        <v>84</v>
      </c>
      <c r="M73" s="306">
        <v>0.11799999999999999</v>
      </c>
      <c r="N73" s="307"/>
    </row>
    <row r="74" spans="1:50" s="8" customFormat="1" ht="11.25" customHeight="1">
      <c r="A74" s="68"/>
      <c r="B74" s="305"/>
      <c r="C74" s="305"/>
      <c r="D74" s="305"/>
      <c r="E74" s="305"/>
      <c r="F74" s="305"/>
      <c r="G74" s="305"/>
      <c r="H74" s="305"/>
      <c r="I74" s="305"/>
      <c r="J74" s="305"/>
      <c r="L74" s="65" t="s">
        <v>85</v>
      </c>
      <c r="M74" s="306">
        <v>9.2200000000000004E-2</v>
      </c>
      <c r="N74" s="307"/>
      <c r="X74" s="69"/>
      <c r="Y74" s="69"/>
      <c r="Z74" s="69"/>
      <c r="AA74" s="69"/>
      <c r="AB74" s="69"/>
      <c r="AC74" s="69"/>
      <c r="AD74" s="69"/>
      <c r="AE74" s="69"/>
      <c r="AF74" s="69"/>
      <c r="AG74" s="69"/>
      <c r="AH74" s="69"/>
      <c r="AI74" s="69"/>
      <c r="AJ74" s="69"/>
      <c r="AK74" s="69"/>
      <c r="AL74" s="69"/>
      <c r="AM74" s="69"/>
      <c r="AN74" s="69"/>
      <c r="AO74" s="69"/>
      <c r="AP74" s="69"/>
      <c r="AQ74" s="69"/>
      <c r="AR74" s="69"/>
      <c r="AS74" s="69"/>
      <c r="AT74" s="69"/>
      <c r="AU74" s="69"/>
      <c r="AV74" s="69"/>
      <c r="AW74" s="69"/>
      <c r="AX74" s="69"/>
    </row>
    <row r="75" spans="1:50" s="8" customFormat="1" ht="14.25" customHeight="1">
      <c r="B75" s="305"/>
      <c r="C75" s="305"/>
      <c r="D75" s="305"/>
      <c r="E75" s="305"/>
      <c r="F75" s="305"/>
      <c r="G75" s="305"/>
      <c r="H75" s="305"/>
      <c r="I75" s="305"/>
      <c r="J75" s="305"/>
      <c r="L75" s="65" t="s">
        <v>86</v>
      </c>
      <c r="M75" s="306">
        <v>7.22E-2</v>
      </c>
      <c r="N75" s="307"/>
      <c r="X75" s="69"/>
      <c r="Y75" s="69"/>
      <c r="Z75" s="69"/>
      <c r="AA75" s="69"/>
      <c r="AB75" s="69"/>
      <c r="AC75" s="69"/>
      <c r="AD75" s="69"/>
      <c r="AE75" s="69"/>
      <c r="AF75" s="69"/>
      <c r="AG75" s="69"/>
      <c r="AH75" s="69"/>
      <c r="AI75" s="69"/>
      <c r="AJ75" s="69"/>
      <c r="AK75" s="69"/>
      <c r="AL75" s="69"/>
      <c r="AM75" s="69"/>
      <c r="AN75" s="69"/>
      <c r="AO75" s="69"/>
      <c r="AP75" s="69"/>
      <c r="AQ75" s="69"/>
      <c r="AR75" s="69"/>
      <c r="AS75" s="69"/>
      <c r="AT75" s="69"/>
      <c r="AU75" s="69"/>
      <c r="AV75" s="69"/>
      <c r="AW75" s="69"/>
      <c r="AX75" s="69"/>
    </row>
    <row r="76" spans="1:50" s="8" customForma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70" t="s">
        <v>87</v>
      </c>
      <c r="M76" s="1"/>
      <c r="N76" s="1"/>
      <c r="O76" s="1"/>
      <c r="P76" s="1"/>
      <c r="Q76" s="1"/>
      <c r="U76" s="69"/>
      <c r="V76" s="69"/>
      <c r="W76" s="69"/>
      <c r="X76" s="69"/>
      <c r="Y76" s="69"/>
      <c r="Z76" s="69"/>
      <c r="AA76" s="69"/>
      <c r="AB76" s="69"/>
      <c r="AC76" s="69"/>
      <c r="AD76" s="69"/>
      <c r="AE76" s="69"/>
      <c r="AF76" s="69"/>
      <c r="AG76" s="69"/>
      <c r="AH76" s="69"/>
      <c r="AI76" s="69"/>
      <c r="AJ76" s="69"/>
      <c r="AK76" s="69"/>
      <c r="AL76" s="69"/>
      <c r="AM76" s="69"/>
      <c r="AN76" s="69"/>
      <c r="AO76" s="69"/>
      <c r="AP76" s="69"/>
      <c r="AQ76" s="69"/>
      <c r="AR76" s="69"/>
      <c r="AS76" s="69"/>
      <c r="AT76" s="69"/>
      <c r="AU76" s="69"/>
      <c r="AV76" s="69"/>
      <c r="AW76" s="69"/>
      <c r="AX76" s="69"/>
    </row>
    <row r="77" spans="1:50">
      <c r="A77" s="8"/>
      <c r="B77" s="8"/>
      <c r="C77" s="8"/>
      <c r="D77" s="8"/>
      <c r="E77" s="8"/>
      <c r="F77" s="8"/>
      <c r="G77" s="8"/>
      <c r="H77" s="8"/>
      <c r="I77" s="6"/>
      <c r="J77" s="6"/>
      <c r="K77" s="6"/>
      <c r="L77" s="6"/>
      <c r="M77" s="6"/>
      <c r="N77" s="6"/>
      <c r="O77" s="6"/>
      <c r="P77" s="6"/>
      <c r="Q77" s="8"/>
      <c r="R77" s="8"/>
      <c r="S77" s="8"/>
      <c r="T77" s="8"/>
      <c r="U77" s="69"/>
      <c r="V77" s="69"/>
      <c r="W77" s="69"/>
      <c r="X77" s="69"/>
      <c r="Y77" s="69"/>
    </row>
    <row r="78" spans="1:50" s="8" customFormat="1">
      <c r="I78" s="6"/>
      <c r="J78" s="6"/>
      <c r="K78" s="6"/>
      <c r="L78" s="6"/>
      <c r="M78" s="6"/>
      <c r="N78" s="6"/>
      <c r="O78" s="6"/>
      <c r="P78" s="6"/>
      <c r="S78" s="1"/>
      <c r="V78" s="69"/>
      <c r="W78" s="69"/>
      <c r="X78" s="69"/>
      <c r="Y78" s="69"/>
      <c r="Z78" s="69"/>
      <c r="AA78" s="69"/>
      <c r="AB78" s="69"/>
      <c r="AC78" s="69"/>
      <c r="AD78" s="69"/>
      <c r="AE78" s="69"/>
      <c r="AF78" s="69"/>
      <c r="AG78" s="69"/>
      <c r="AH78" s="69"/>
      <c r="AI78" s="69"/>
      <c r="AJ78" s="69"/>
      <c r="AK78" s="69"/>
      <c r="AL78" s="69"/>
      <c r="AM78" s="69"/>
      <c r="AN78" s="69"/>
      <c r="AO78" s="69"/>
      <c r="AP78" s="69"/>
      <c r="AQ78" s="69"/>
      <c r="AR78" s="69"/>
      <c r="AS78" s="69"/>
      <c r="AT78" s="69"/>
      <c r="AU78" s="69"/>
      <c r="AV78" s="69"/>
      <c r="AW78" s="69"/>
      <c r="AX78" s="69"/>
    </row>
    <row r="79" spans="1:50" s="8" customFormat="1">
      <c r="A79" s="68"/>
      <c r="U79" s="69"/>
      <c r="V79" s="69"/>
      <c r="W79" s="69"/>
      <c r="X79" s="69"/>
      <c r="Y79" s="69"/>
      <c r="Z79" s="69"/>
      <c r="AA79" s="69"/>
      <c r="AB79" s="69"/>
      <c r="AC79" s="69"/>
      <c r="AD79" s="69"/>
      <c r="AE79" s="69"/>
      <c r="AF79" s="69"/>
      <c r="AG79" s="69"/>
      <c r="AH79" s="69"/>
      <c r="AI79" s="69"/>
      <c r="AJ79" s="69"/>
      <c r="AK79" s="69"/>
      <c r="AL79" s="69"/>
      <c r="AM79" s="69"/>
      <c r="AN79" s="69"/>
      <c r="AO79" s="69"/>
      <c r="AP79" s="69"/>
      <c r="AQ79" s="69"/>
      <c r="AR79" s="69"/>
      <c r="AS79" s="69"/>
      <c r="AT79" s="69"/>
      <c r="AU79" s="69"/>
      <c r="AV79" s="69"/>
      <c r="AW79" s="69"/>
      <c r="AX79" s="69"/>
    </row>
    <row r="80" spans="1:50" s="8" customFormat="1" ht="14.25" customHeight="1">
      <c r="R80" s="1"/>
      <c r="U80" s="69"/>
      <c r="V80" s="69"/>
      <c r="W80" s="69"/>
      <c r="X80" s="69"/>
      <c r="Y80" s="69"/>
      <c r="Z80" s="69"/>
      <c r="AA80" s="69"/>
      <c r="AB80" s="69"/>
      <c r="AC80" s="69"/>
      <c r="AD80" s="69"/>
      <c r="AE80" s="69"/>
      <c r="AF80" s="69"/>
      <c r="AG80" s="69"/>
      <c r="AH80" s="69"/>
      <c r="AI80" s="69"/>
      <c r="AJ80" s="69"/>
      <c r="AK80" s="69"/>
      <c r="AL80" s="69"/>
      <c r="AM80" s="69"/>
      <c r="AN80" s="69"/>
      <c r="AO80" s="69"/>
      <c r="AP80" s="69"/>
      <c r="AQ80" s="69"/>
      <c r="AR80" s="69"/>
      <c r="AS80" s="69"/>
      <c r="AT80" s="69"/>
      <c r="AU80" s="69"/>
      <c r="AV80" s="69"/>
      <c r="AW80" s="69"/>
      <c r="AX80" s="69"/>
    </row>
    <row r="81" spans="1:50" s="8" customFormat="1" ht="14.25" customHeight="1">
      <c r="U81" s="69"/>
      <c r="V81" s="69"/>
      <c r="W81" s="69"/>
      <c r="X81" s="69"/>
      <c r="Y81" s="69"/>
      <c r="Z81" s="69"/>
      <c r="AA81" s="69"/>
      <c r="AB81" s="69"/>
      <c r="AC81" s="69"/>
      <c r="AD81" s="69"/>
      <c r="AE81" s="69"/>
      <c r="AF81" s="69"/>
      <c r="AG81" s="69"/>
      <c r="AH81" s="69"/>
      <c r="AI81" s="69"/>
      <c r="AJ81" s="69"/>
      <c r="AK81" s="69"/>
      <c r="AL81" s="69"/>
      <c r="AM81" s="69"/>
      <c r="AN81" s="69"/>
      <c r="AO81" s="69"/>
      <c r="AP81" s="69"/>
      <c r="AQ81" s="69"/>
      <c r="AR81" s="69"/>
      <c r="AS81" s="69"/>
      <c r="AT81" s="69"/>
      <c r="AU81" s="69"/>
      <c r="AV81" s="69"/>
      <c r="AW81" s="69"/>
      <c r="AX81" s="69"/>
    </row>
    <row r="82" spans="1:50" s="8" customFormat="1" ht="14.25" customHeight="1">
      <c r="U82" s="69"/>
      <c r="V82" s="69"/>
      <c r="W82" s="69"/>
      <c r="X82" s="69"/>
      <c r="Y82" s="69"/>
      <c r="Z82" s="69"/>
      <c r="AA82" s="69"/>
      <c r="AB82" s="69"/>
      <c r="AC82" s="69"/>
      <c r="AD82" s="69"/>
      <c r="AE82" s="69"/>
      <c r="AF82" s="69"/>
      <c r="AG82" s="69"/>
      <c r="AH82" s="69"/>
      <c r="AI82" s="69"/>
      <c r="AJ82" s="69"/>
      <c r="AK82" s="69"/>
      <c r="AL82" s="69"/>
      <c r="AM82" s="69"/>
      <c r="AN82" s="69"/>
      <c r="AO82" s="69"/>
      <c r="AP82" s="69"/>
      <c r="AQ82" s="69"/>
      <c r="AR82" s="69"/>
      <c r="AS82" s="69"/>
      <c r="AT82" s="69"/>
      <c r="AU82" s="69"/>
      <c r="AV82" s="69"/>
      <c r="AW82" s="69"/>
      <c r="AX82" s="69"/>
    </row>
    <row r="83" spans="1:50" s="8" customFormat="1" ht="14.25" customHeight="1">
      <c r="U83" s="69"/>
      <c r="V83" s="69"/>
      <c r="W83" s="69"/>
      <c r="X83" s="69"/>
      <c r="Y83" s="69"/>
      <c r="Z83" s="69"/>
      <c r="AA83" s="69"/>
      <c r="AB83" s="69"/>
      <c r="AC83" s="69"/>
      <c r="AD83" s="69"/>
      <c r="AE83" s="69"/>
      <c r="AF83" s="69"/>
      <c r="AG83" s="69"/>
      <c r="AH83" s="69"/>
      <c r="AI83" s="69"/>
      <c r="AJ83" s="69"/>
      <c r="AK83" s="69"/>
      <c r="AL83" s="69"/>
      <c r="AM83" s="69"/>
      <c r="AN83" s="69"/>
      <c r="AO83" s="69"/>
      <c r="AP83" s="69"/>
      <c r="AQ83" s="69"/>
      <c r="AR83" s="69"/>
      <c r="AS83" s="69"/>
      <c r="AT83" s="69"/>
      <c r="AU83" s="69"/>
      <c r="AV83" s="69"/>
      <c r="AW83" s="69"/>
      <c r="AX83" s="69"/>
    </row>
    <row r="84" spans="1:50" s="8" customFormat="1" ht="14.25" customHeight="1">
      <c r="U84" s="69"/>
      <c r="V84" s="69"/>
      <c r="W84" s="3"/>
      <c r="X84" s="3"/>
      <c r="Y84" s="3"/>
      <c r="Z84" s="69"/>
      <c r="AA84" s="69"/>
      <c r="AB84" s="69"/>
      <c r="AC84" s="69"/>
      <c r="AD84" s="69"/>
      <c r="AE84" s="69"/>
      <c r="AF84" s="69"/>
      <c r="AG84" s="69"/>
      <c r="AH84" s="69"/>
      <c r="AI84" s="69"/>
      <c r="AJ84" s="69"/>
      <c r="AK84" s="69"/>
      <c r="AL84" s="69"/>
      <c r="AM84" s="69"/>
      <c r="AN84" s="69"/>
      <c r="AO84" s="69"/>
      <c r="AP84" s="69"/>
      <c r="AQ84" s="69"/>
      <c r="AR84" s="69"/>
      <c r="AS84" s="69"/>
      <c r="AT84" s="69"/>
      <c r="AU84" s="69"/>
      <c r="AV84" s="69"/>
      <c r="AW84" s="69"/>
      <c r="AX84" s="69"/>
    </row>
    <row r="85" spans="1:50" s="8" customFormat="1" ht="14.25" customHeight="1">
      <c r="A85" s="68"/>
      <c r="T85" s="1"/>
      <c r="U85" s="3"/>
      <c r="V85" s="69"/>
      <c r="W85" s="69"/>
      <c r="X85" s="69"/>
      <c r="Y85" s="69"/>
      <c r="Z85" s="69"/>
      <c r="AA85" s="69"/>
      <c r="AB85" s="69"/>
      <c r="AC85" s="69"/>
      <c r="AD85" s="69"/>
      <c r="AE85" s="69"/>
      <c r="AF85" s="69"/>
      <c r="AG85" s="69"/>
      <c r="AH85" s="69"/>
      <c r="AI85" s="69"/>
      <c r="AJ85" s="69"/>
      <c r="AK85" s="69"/>
      <c r="AL85" s="69"/>
      <c r="AM85" s="69"/>
      <c r="AN85" s="69"/>
      <c r="AO85" s="69"/>
      <c r="AP85" s="69"/>
      <c r="AQ85" s="69"/>
      <c r="AR85" s="69"/>
      <c r="AS85" s="69"/>
      <c r="AT85" s="69"/>
      <c r="AU85" s="69"/>
      <c r="AV85" s="69"/>
      <c r="AW85" s="69"/>
      <c r="AX85" s="69"/>
    </row>
    <row r="86" spans="1:50" s="8" customFormat="1" ht="14.25" customHeight="1">
      <c r="U86" s="69"/>
      <c r="V86" s="3"/>
      <c r="W86" s="69"/>
      <c r="X86" s="69"/>
      <c r="Y86" s="69"/>
      <c r="Z86" s="69"/>
      <c r="AA86" s="69"/>
      <c r="AB86" s="69"/>
      <c r="AC86" s="69"/>
      <c r="AD86" s="69"/>
      <c r="AE86" s="69"/>
      <c r="AF86" s="69"/>
      <c r="AG86" s="69"/>
      <c r="AH86" s="69"/>
      <c r="AI86" s="69"/>
      <c r="AJ86" s="69"/>
      <c r="AK86" s="69"/>
      <c r="AL86" s="69"/>
      <c r="AM86" s="69"/>
      <c r="AN86" s="69"/>
      <c r="AO86" s="69"/>
      <c r="AP86" s="69"/>
      <c r="AQ86" s="69"/>
      <c r="AR86" s="69"/>
      <c r="AS86" s="69"/>
      <c r="AT86" s="69"/>
      <c r="AU86" s="69"/>
      <c r="AV86" s="69"/>
      <c r="AW86" s="69"/>
      <c r="AX86" s="69"/>
    </row>
    <row r="87" spans="1:50" s="8" customFormat="1" ht="14.25" customHeight="1">
      <c r="U87" s="69"/>
      <c r="V87" s="69"/>
      <c r="W87" s="69"/>
      <c r="X87" s="69"/>
      <c r="Y87" s="69"/>
      <c r="Z87" s="69"/>
      <c r="AA87" s="69"/>
      <c r="AB87" s="69"/>
      <c r="AC87" s="69"/>
      <c r="AD87" s="69"/>
      <c r="AE87" s="69"/>
      <c r="AF87" s="69"/>
      <c r="AG87" s="69"/>
      <c r="AH87" s="69"/>
      <c r="AI87" s="69"/>
      <c r="AJ87" s="69"/>
      <c r="AK87" s="69"/>
      <c r="AL87" s="69"/>
      <c r="AM87" s="69"/>
      <c r="AN87" s="69"/>
      <c r="AO87" s="69"/>
      <c r="AP87" s="69"/>
      <c r="AQ87" s="69"/>
      <c r="AR87" s="69"/>
      <c r="AS87" s="69"/>
      <c r="AT87" s="69"/>
      <c r="AU87" s="69"/>
      <c r="AV87" s="69"/>
      <c r="AW87" s="69"/>
      <c r="AX87" s="69"/>
    </row>
    <row r="88" spans="1:50" s="8" customFormat="1" ht="14.25" customHeight="1">
      <c r="A88" s="68"/>
      <c r="U88" s="69"/>
      <c r="V88" s="69"/>
      <c r="W88" s="69"/>
      <c r="X88" s="69"/>
      <c r="Y88" s="69"/>
      <c r="Z88" s="69"/>
      <c r="AA88" s="69"/>
      <c r="AB88" s="69"/>
      <c r="AC88" s="69"/>
      <c r="AD88" s="69"/>
      <c r="AE88" s="69"/>
      <c r="AF88" s="69"/>
      <c r="AG88" s="69"/>
      <c r="AH88" s="69"/>
      <c r="AI88" s="69"/>
      <c r="AJ88" s="69"/>
      <c r="AK88" s="69"/>
      <c r="AL88" s="69"/>
      <c r="AM88" s="69"/>
      <c r="AN88" s="69"/>
      <c r="AO88" s="69"/>
      <c r="AP88" s="69"/>
      <c r="AQ88" s="69"/>
      <c r="AR88" s="69"/>
      <c r="AS88" s="69"/>
      <c r="AT88" s="69"/>
      <c r="AU88" s="69"/>
      <c r="AV88" s="69"/>
      <c r="AW88" s="69"/>
      <c r="AX88" s="69"/>
    </row>
    <row r="89" spans="1:50" s="8" customFormat="1" ht="14.25" customHeight="1">
      <c r="U89" s="69"/>
      <c r="V89" s="69"/>
      <c r="W89" s="69"/>
      <c r="X89" s="69"/>
      <c r="Y89" s="69"/>
      <c r="Z89" s="69"/>
      <c r="AA89" s="69"/>
      <c r="AB89" s="69"/>
      <c r="AC89" s="69"/>
      <c r="AD89" s="69"/>
      <c r="AE89" s="69"/>
      <c r="AF89" s="69"/>
      <c r="AG89" s="69"/>
      <c r="AH89" s="69"/>
      <c r="AI89" s="69"/>
      <c r="AJ89" s="69"/>
      <c r="AK89" s="69"/>
      <c r="AL89" s="69"/>
      <c r="AM89" s="69"/>
      <c r="AN89" s="69"/>
      <c r="AO89" s="69"/>
      <c r="AP89" s="69"/>
      <c r="AQ89" s="69"/>
      <c r="AR89" s="69"/>
      <c r="AS89" s="69"/>
      <c r="AT89" s="69"/>
      <c r="AU89" s="69"/>
      <c r="AV89" s="69"/>
      <c r="AW89" s="69"/>
      <c r="AX89" s="69"/>
    </row>
    <row r="90" spans="1:50" s="8" customFormat="1" ht="14.2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U90" s="69"/>
      <c r="V90" s="69"/>
      <c r="W90" s="69"/>
      <c r="X90" s="69"/>
      <c r="Y90" s="69"/>
      <c r="Z90" s="69"/>
      <c r="AA90" s="69"/>
      <c r="AB90" s="69"/>
      <c r="AC90" s="69"/>
      <c r="AD90" s="69"/>
      <c r="AE90" s="69"/>
      <c r="AF90" s="69"/>
      <c r="AG90" s="69"/>
      <c r="AH90" s="69"/>
      <c r="AI90" s="69"/>
      <c r="AJ90" s="69"/>
      <c r="AK90" s="69"/>
      <c r="AL90" s="69"/>
      <c r="AM90" s="69"/>
      <c r="AN90" s="69"/>
      <c r="AO90" s="69"/>
      <c r="AP90" s="69"/>
      <c r="AQ90" s="69"/>
      <c r="AR90" s="69"/>
      <c r="AS90" s="69"/>
      <c r="AT90" s="69"/>
      <c r="AU90" s="69"/>
      <c r="AV90" s="69"/>
      <c r="AW90" s="69"/>
      <c r="AX90" s="69"/>
    </row>
    <row r="91" spans="1:50">
      <c r="R91" s="8"/>
      <c r="S91" s="8"/>
      <c r="T91" s="8"/>
      <c r="U91" s="69"/>
      <c r="V91" s="69"/>
      <c r="W91" s="69"/>
      <c r="X91" s="69"/>
      <c r="Y91" s="69"/>
    </row>
    <row r="92" spans="1:50">
      <c r="R92" s="8"/>
      <c r="T92" s="8"/>
      <c r="U92" s="69"/>
      <c r="V92" s="69"/>
      <c r="W92" s="69"/>
      <c r="X92" s="69"/>
      <c r="Y92" s="69"/>
    </row>
    <row r="93" spans="1:50">
      <c r="R93" s="8"/>
      <c r="T93" s="8"/>
      <c r="U93" s="69"/>
      <c r="V93" s="69"/>
      <c r="W93" s="69"/>
      <c r="X93" s="69"/>
      <c r="Y93" s="69"/>
    </row>
    <row r="94" spans="1:50">
      <c r="T94" s="8"/>
      <c r="U94" s="69"/>
      <c r="V94" s="69"/>
      <c r="W94" s="69"/>
      <c r="X94" s="69"/>
      <c r="Y94" s="69"/>
    </row>
    <row r="95" spans="1:50">
      <c r="T95" s="8"/>
      <c r="U95" s="69"/>
      <c r="V95" s="69"/>
      <c r="W95" s="69"/>
      <c r="X95" s="69"/>
      <c r="Y95" s="69"/>
    </row>
    <row r="96" spans="1:50" s="3" customForma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8"/>
      <c r="U96" s="69"/>
      <c r="V96" s="69"/>
      <c r="W96" s="69"/>
      <c r="X96" s="69"/>
      <c r="Y96" s="69"/>
    </row>
    <row r="97" spans="1:25" s="3" customForma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8"/>
      <c r="U97" s="69"/>
      <c r="V97" s="69"/>
      <c r="W97" s="69"/>
      <c r="X97" s="69"/>
      <c r="Y97" s="69"/>
    </row>
    <row r="98" spans="1:25" s="3" customForma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8"/>
      <c r="U98" s="69"/>
      <c r="V98" s="69"/>
    </row>
    <row r="99" spans="1:25" s="3" customForma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V99" s="69"/>
    </row>
    <row r="104" spans="1:25">
      <c r="C104" s="71"/>
      <c r="D104" s="71"/>
      <c r="E104" s="71"/>
    </row>
    <row r="105" spans="1:25">
      <c r="C105" s="71"/>
      <c r="D105" s="71"/>
      <c r="E105" s="71"/>
    </row>
    <row r="106" spans="1:25">
      <c r="C106" s="71"/>
      <c r="D106" s="71"/>
      <c r="E106" s="71"/>
    </row>
    <row r="107" spans="1:25">
      <c r="C107" s="71"/>
      <c r="D107" s="71"/>
      <c r="E107" s="71"/>
    </row>
    <row r="108" spans="1:25">
      <c r="C108" s="71"/>
      <c r="D108" s="71"/>
      <c r="E108" s="71"/>
    </row>
    <row r="109" spans="1:25">
      <c r="C109" s="71"/>
      <c r="D109" s="71"/>
      <c r="E109" s="71"/>
    </row>
    <row r="110" spans="1:25">
      <c r="C110" s="71"/>
      <c r="D110" s="71"/>
      <c r="E110" s="71"/>
    </row>
  </sheetData>
  <sheetProtection formatCells="0" formatColumns="0" formatRows="0" insertColumns="0" insertRows="0" insertHyperlinks="0" deleteColumns="0" deleteRows="0" sort="0" autoFilter="0" pivotTables="0"/>
  <mergeCells count="56">
    <mergeCell ref="B25:B26"/>
    <mergeCell ref="C25:G26"/>
    <mergeCell ref="H25:H26"/>
    <mergeCell ref="I25:I26"/>
    <mergeCell ref="J25:J26"/>
    <mergeCell ref="B3:N3"/>
    <mergeCell ref="H5:I5"/>
    <mergeCell ref="J5:O5"/>
    <mergeCell ref="H6:I6"/>
    <mergeCell ref="J6:O6"/>
    <mergeCell ref="B33:D34"/>
    <mergeCell ref="E33:E34"/>
    <mergeCell ref="F33:F34"/>
    <mergeCell ref="L33:M33"/>
    <mergeCell ref="L34:M34"/>
    <mergeCell ref="L25:M25"/>
    <mergeCell ref="L26:M26"/>
    <mergeCell ref="L27:M27"/>
    <mergeCell ref="L28:M28"/>
    <mergeCell ref="L29:M29"/>
    <mergeCell ref="L35:M35"/>
    <mergeCell ref="B36:C37"/>
    <mergeCell ref="D36:G36"/>
    <mergeCell ref="H36:H37"/>
    <mergeCell ref="I36:I37"/>
    <mergeCell ref="J36:J37"/>
    <mergeCell ref="L36:M36"/>
    <mergeCell ref="D37:G37"/>
    <mergeCell ref="L37:M37"/>
    <mergeCell ref="B45:C45"/>
    <mergeCell ref="I45:J45"/>
    <mergeCell ref="B47:C47"/>
    <mergeCell ref="I47:J47"/>
    <mergeCell ref="B49:C49"/>
    <mergeCell ref="I49:J49"/>
    <mergeCell ref="B54:F54"/>
    <mergeCell ref="I54:M54"/>
    <mergeCell ref="L60:N60"/>
    <mergeCell ref="B61:F62"/>
    <mergeCell ref="G61:H62"/>
    <mergeCell ref="M62:N62"/>
    <mergeCell ref="M63:N63"/>
    <mergeCell ref="M64:N64"/>
    <mergeCell ref="B65:J67"/>
    <mergeCell ref="M65:N65"/>
    <mergeCell ref="M66:N66"/>
    <mergeCell ref="M67:N67"/>
    <mergeCell ref="B68:J75"/>
    <mergeCell ref="M68:N68"/>
    <mergeCell ref="M69:N69"/>
    <mergeCell ref="M70:N70"/>
    <mergeCell ref="M71:N71"/>
    <mergeCell ref="M72:N72"/>
    <mergeCell ref="M73:N73"/>
    <mergeCell ref="M74:N74"/>
    <mergeCell ref="M75:N75"/>
  </mergeCells>
  <phoneticPr fontId="3"/>
  <conditionalFormatting sqref="B65">
    <cfRule type="cellIs" dxfId="5" priority="3" stopIfTrue="1" operator="equal">
      <formula>"簡易計算の結果、逆潮流による電圧上昇値が標準電圧の2％を超えています。"</formula>
    </cfRule>
  </conditionalFormatting>
  <conditionalFormatting sqref="B65">
    <cfRule type="cellIs" dxfId="4" priority="2" stopIfTrue="1" operator="equal">
      <formula>"簡易計算の結果、逆潮流による電圧上昇値が標準電圧の2％を超えています。"</formula>
    </cfRule>
  </conditionalFormatting>
  <conditionalFormatting sqref="B65">
    <cfRule type="cellIs" dxfId="3" priority="1" stopIfTrue="1" operator="equal">
      <formula>"簡易計算の結果、逆潮流による電圧上昇値が標準電圧の2％を超えています。"</formula>
    </cfRule>
  </conditionalFormatting>
  <dataValidations count="2">
    <dataValidation type="list" allowBlank="1" showInputMessage="1" showErrorMessage="1" sqref="C25">
      <formula1>$V$8:$V$12</formula1>
    </dataValidation>
    <dataValidation type="list" allowBlank="1" showInputMessage="1" showErrorMessage="1" sqref="N45 E45 G45 L45">
      <formula1>$L$63:$L$75</formula1>
    </dataValidation>
  </dataValidations>
  <pageMargins left="0.39370078740157483" right="0.39370078740157483" top="0.59055118110236227" bottom="0.19685039370078741" header="0" footer="0.19685039370078741"/>
  <pageSetup paperSize="9" scale="87" orientation="portrait" r:id="rId1"/>
  <headerFooter>
    <oddHeader>&amp;R別紙４</oddHeader>
  </headerFooter>
  <ignoredErrors>
    <ignoredError sqref="F49 F47 F51 D49 D47 D51" numberStoredAsText="1"/>
  </ignoredError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S146"/>
  <sheetViews>
    <sheetView showGridLines="0" zoomScaleNormal="100" zoomScaleSheetLayoutView="55" zoomScalePageLayoutView="85" workbookViewId="0">
      <selection activeCell="E61" sqref="E61:E62"/>
    </sheetView>
  </sheetViews>
  <sheetFormatPr defaultRowHeight="14.25"/>
  <cols>
    <col min="1" max="1" width="5.25" style="1" customWidth="1"/>
    <col min="2" max="3" width="8.625" style="1" customWidth="1"/>
    <col min="4" max="4" width="3.75" style="1" customWidth="1"/>
    <col min="5" max="5" width="5.75" style="1" bestFit="1" customWidth="1"/>
    <col min="6" max="6" width="4.5" style="1" bestFit="1" customWidth="1"/>
    <col min="7" max="8" width="8.625" style="1" customWidth="1"/>
    <col min="9" max="9" width="6.75" style="1" customWidth="1"/>
    <col min="10" max="10" width="8.625" style="1" customWidth="1"/>
    <col min="11" max="11" width="3.75" style="1" bestFit="1" customWidth="1"/>
    <col min="12" max="12" width="8.625" style="1" customWidth="1"/>
    <col min="13" max="13" width="4.75" style="1" bestFit="1" customWidth="1"/>
    <col min="14" max="14" width="8.625" style="1" customWidth="1"/>
    <col min="15" max="20" width="2.125" style="1" customWidth="1"/>
    <col min="21" max="21" width="5.25" style="3" customWidth="1"/>
    <col min="22" max="23" width="8.625" style="3" customWidth="1"/>
    <col min="24" max="24" width="3.875" style="3" customWidth="1"/>
    <col min="25" max="25" width="8.75" style="3" customWidth="1"/>
    <col min="26" max="26" width="4.625" style="3" customWidth="1"/>
    <col min="27" max="27" width="8.75" style="3" customWidth="1"/>
    <col min="28" max="28" width="2" style="3" customWidth="1"/>
    <col min="29" max="29" width="8.75" style="3" customWidth="1"/>
    <col min="30" max="30" width="8.625" style="3" customWidth="1"/>
    <col min="31" max="32" width="8.75" style="3" customWidth="1"/>
    <col min="33" max="33" width="3.875" style="3" customWidth="1"/>
    <col min="34" max="34" width="8.75" style="3" customWidth="1"/>
    <col min="35" max="35" width="4.625" style="3" customWidth="1"/>
    <col min="36" max="36" width="8.75" style="3" customWidth="1"/>
    <col min="37" max="37" width="2.125" style="3" customWidth="1"/>
    <col min="38" max="39" width="4.875" style="3" customWidth="1"/>
    <col min="40" max="40" width="5.25" style="3" customWidth="1"/>
    <col min="41" max="45" width="6" style="3" customWidth="1"/>
    <col min="46" max="47" width="6.625" style="3" customWidth="1"/>
    <col min="48" max="48" width="9" style="3"/>
    <col min="49" max="49" width="15.5" style="3" customWidth="1"/>
    <col min="50" max="50" width="6.625" style="3" customWidth="1"/>
    <col min="51" max="52" width="8" style="3" customWidth="1"/>
    <col min="53" max="54" width="8" style="1" customWidth="1"/>
    <col min="55" max="56" width="6.625" style="1" customWidth="1"/>
    <col min="57" max="57" width="3.375" style="1" bestFit="1" customWidth="1"/>
    <col min="58" max="58" width="9" style="7"/>
    <col min="59" max="59" width="4.625" style="73" customWidth="1"/>
    <col min="60" max="60" width="4.625" style="1" customWidth="1"/>
    <col min="61" max="61" width="9" style="73"/>
    <col min="62" max="66" width="9" style="74"/>
    <col min="67" max="16384" width="9" style="1"/>
  </cols>
  <sheetData>
    <row r="1" spans="1:70" ht="15.7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2"/>
      <c r="V1" s="72"/>
      <c r="W1" s="72"/>
      <c r="X1" s="72"/>
      <c r="Y1" s="72"/>
      <c r="Z1" s="72"/>
      <c r="AA1" s="72"/>
      <c r="AB1" s="72"/>
      <c r="AC1" s="72"/>
      <c r="AD1" s="72"/>
      <c r="AE1" s="72"/>
      <c r="AF1" s="72"/>
      <c r="AG1" s="72"/>
      <c r="AH1" s="72"/>
      <c r="AI1" s="72"/>
      <c r="AJ1" s="72"/>
      <c r="AK1" s="72"/>
      <c r="AL1" s="72"/>
      <c r="AM1" s="72"/>
      <c r="AN1" s="72"/>
      <c r="AO1" s="72"/>
      <c r="AP1" s="72"/>
      <c r="AQ1" s="72"/>
      <c r="AR1" s="72"/>
      <c r="AS1" s="72"/>
      <c r="AT1" s="72"/>
      <c r="AU1" s="72"/>
      <c r="AV1" s="72"/>
      <c r="AW1" s="72"/>
      <c r="AX1" s="72"/>
      <c r="AY1" s="72"/>
      <c r="AZ1" s="72"/>
      <c r="BA1" s="7"/>
      <c r="BB1" s="7"/>
      <c r="BC1" s="7"/>
      <c r="BD1" s="7"/>
      <c r="BE1" s="40"/>
      <c r="BH1" s="7"/>
      <c r="BJ1" s="73"/>
      <c r="BK1" s="73"/>
      <c r="BL1" s="73"/>
      <c r="BM1" s="40"/>
      <c r="BO1" s="75" t="s">
        <v>88</v>
      </c>
    </row>
    <row r="2" spans="1:70" ht="15.75" customHeight="1">
      <c r="A2" s="76"/>
      <c r="B2" s="345" t="s">
        <v>1</v>
      </c>
      <c r="C2" s="346"/>
      <c r="D2" s="346"/>
      <c r="E2" s="346"/>
      <c r="F2" s="346"/>
      <c r="G2" s="346"/>
      <c r="H2" s="346"/>
      <c r="I2" s="346"/>
      <c r="J2" s="346"/>
      <c r="K2" s="346"/>
      <c r="L2" s="346"/>
      <c r="M2" s="346"/>
      <c r="N2" s="346"/>
      <c r="O2" s="76"/>
      <c r="P2" s="76"/>
      <c r="Q2" s="76"/>
      <c r="R2" s="7"/>
      <c r="S2" s="7"/>
      <c r="T2" s="7"/>
      <c r="U2" s="72"/>
      <c r="V2" s="72"/>
      <c r="W2" s="72"/>
      <c r="X2" s="72"/>
      <c r="Y2" s="72"/>
      <c r="Z2" s="72"/>
      <c r="AA2" s="72"/>
      <c r="AB2" s="72"/>
      <c r="AC2" s="72"/>
      <c r="AD2" s="72"/>
      <c r="AE2" s="72"/>
      <c r="AF2" s="72"/>
      <c r="AG2" s="72"/>
      <c r="AH2" s="72"/>
      <c r="AI2" s="72"/>
      <c r="AJ2" s="72"/>
      <c r="AK2" s="72"/>
      <c r="AL2" s="72"/>
      <c r="AM2" s="72"/>
      <c r="AN2" s="72"/>
      <c r="AO2" s="72"/>
      <c r="AP2" s="72"/>
      <c r="AQ2" s="72"/>
      <c r="AR2" s="72"/>
      <c r="AS2" s="72"/>
      <c r="AT2" s="72"/>
      <c r="AU2" s="72"/>
      <c r="AV2" s="72"/>
      <c r="AW2" s="72"/>
      <c r="AX2" s="72"/>
      <c r="AY2" s="72"/>
      <c r="AZ2" s="72"/>
      <c r="BA2" s="7"/>
      <c r="BB2" s="7"/>
      <c r="BC2" s="7"/>
      <c r="BD2" s="7"/>
      <c r="BE2" s="7"/>
      <c r="BH2" s="7"/>
      <c r="BJ2" s="73"/>
      <c r="BK2" s="73"/>
      <c r="BL2" s="73"/>
      <c r="BM2" s="73"/>
      <c r="BN2" s="73"/>
      <c r="BO2" s="7"/>
      <c r="BP2" s="320" t="s">
        <v>67</v>
      </c>
      <c r="BQ2" s="320"/>
      <c r="BR2" s="320"/>
    </row>
    <row r="3" spans="1:70" ht="15.75" customHeight="1">
      <c r="A3" s="7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2"/>
      <c r="V3" s="72"/>
      <c r="W3" s="72"/>
      <c r="X3" s="72"/>
      <c r="Y3" s="72"/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"/>
      <c r="BB3" s="7"/>
      <c r="BC3" s="7"/>
      <c r="BD3" s="7"/>
      <c r="BE3" s="7"/>
      <c r="BH3" s="7"/>
      <c r="BJ3" s="73"/>
      <c r="BK3" s="73"/>
      <c r="BL3" s="73"/>
      <c r="BM3" s="73"/>
      <c r="BN3" s="73"/>
      <c r="BO3" s="7"/>
      <c r="BP3" s="58" t="s">
        <v>69</v>
      </c>
      <c r="BQ3" s="58"/>
      <c r="BR3" s="58"/>
    </row>
    <row r="4" spans="1:70" ht="15.75" customHeight="1" thickBot="1">
      <c r="A4" s="6"/>
      <c r="B4" s="7"/>
      <c r="C4" s="7"/>
      <c r="D4" s="7"/>
      <c r="E4" s="7"/>
      <c r="F4" s="7"/>
      <c r="G4" s="7"/>
      <c r="H4" s="347" t="s">
        <v>2</v>
      </c>
      <c r="I4" s="347"/>
      <c r="J4" s="441"/>
      <c r="K4" s="441"/>
      <c r="L4" s="441"/>
      <c r="M4" s="441"/>
      <c r="N4" s="441"/>
      <c r="O4" s="441"/>
      <c r="P4" s="7"/>
      <c r="Q4" s="7"/>
      <c r="R4" s="7"/>
      <c r="S4" s="7"/>
      <c r="T4" s="7"/>
      <c r="U4" s="72"/>
      <c r="V4" s="72"/>
      <c r="W4" s="72"/>
      <c r="X4" s="72"/>
      <c r="Y4" s="72"/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/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/>
      <c r="AV4" s="72"/>
      <c r="AW4" s="72"/>
      <c r="AX4" s="72"/>
      <c r="AY4" s="72"/>
      <c r="AZ4" s="72"/>
      <c r="BA4" s="7"/>
      <c r="BB4" s="7"/>
      <c r="BC4" s="7"/>
      <c r="BD4" s="7"/>
      <c r="BE4" s="7"/>
      <c r="BH4" s="7"/>
      <c r="BJ4" s="73"/>
      <c r="BK4" s="73"/>
      <c r="BL4" s="73"/>
      <c r="BM4" s="73"/>
      <c r="BN4" s="73"/>
      <c r="BO4" s="7"/>
      <c r="BP4" s="78" t="s">
        <v>89</v>
      </c>
      <c r="BQ4" s="327" t="s">
        <v>90</v>
      </c>
      <c r="BR4" s="328"/>
    </row>
    <row r="5" spans="1:70" ht="15.75" customHeight="1" thickTop="1" thickBot="1">
      <c r="A5" s="6"/>
      <c r="B5" s="79"/>
      <c r="C5" s="26" t="s">
        <v>3</v>
      </c>
      <c r="D5" s="7"/>
      <c r="E5" s="7"/>
      <c r="F5" s="7"/>
      <c r="G5" s="7"/>
      <c r="H5" s="349" t="s">
        <v>4</v>
      </c>
      <c r="I5" s="350"/>
      <c r="J5" s="442"/>
      <c r="K5" s="442"/>
      <c r="L5" s="442"/>
      <c r="M5" s="442"/>
      <c r="N5" s="442"/>
      <c r="O5" s="442"/>
      <c r="P5" s="7"/>
      <c r="Q5" s="7"/>
      <c r="R5" s="7"/>
      <c r="S5" s="7"/>
      <c r="T5" s="7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2"/>
      <c r="AL5" s="72"/>
      <c r="AM5" s="72"/>
      <c r="AN5" s="72"/>
      <c r="AO5" s="72"/>
      <c r="AP5" s="72"/>
      <c r="AQ5" s="72"/>
      <c r="AR5" s="72"/>
      <c r="AS5" s="72"/>
      <c r="AT5" s="72"/>
      <c r="AU5" s="72"/>
      <c r="AV5" s="72"/>
      <c r="AW5" s="72"/>
      <c r="AX5" s="72"/>
      <c r="AY5" s="72"/>
      <c r="AZ5" s="72"/>
      <c r="BA5" s="7"/>
      <c r="BB5" s="7"/>
      <c r="BC5" s="7"/>
      <c r="BD5" s="7"/>
      <c r="BE5" s="7"/>
      <c r="BH5" s="7"/>
      <c r="BJ5" s="73"/>
      <c r="BK5" s="73"/>
      <c r="BL5" s="73"/>
      <c r="BM5" s="73"/>
      <c r="BN5" s="73"/>
      <c r="BO5" s="7"/>
      <c r="BP5" s="64" t="s">
        <v>91</v>
      </c>
      <c r="BQ5" s="308">
        <v>5.65</v>
      </c>
      <c r="BR5" s="309"/>
    </row>
    <row r="6" spans="1:70" ht="15.75" customHeight="1" thickTop="1">
      <c r="A6" s="6"/>
      <c r="B6" s="80"/>
      <c r="C6" s="26" t="s">
        <v>6</v>
      </c>
      <c r="D6" s="7"/>
      <c r="E6" s="7"/>
      <c r="F6" s="7"/>
      <c r="G6" s="7"/>
      <c r="H6" s="13"/>
      <c r="I6" s="13"/>
      <c r="J6" s="14"/>
      <c r="K6" s="14"/>
      <c r="L6" s="14"/>
      <c r="M6" s="14"/>
      <c r="N6" s="14"/>
      <c r="O6" s="14"/>
      <c r="P6" s="7"/>
      <c r="Q6" s="7"/>
      <c r="R6" s="7"/>
      <c r="S6" s="7"/>
      <c r="T6" s="7"/>
      <c r="U6" s="81"/>
      <c r="V6" s="72"/>
      <c r="W6" s="72"/>
      <c r="X6" s="72"/>
      <c r="Y6" s="72"/>
      <c r="Z6" s="72"/>
      <c r="AA6" s="72"/>
      <c r="AB6" s="72"/>
      <c r="AC6" s="82"/>
      <c r="AD6" s="72"/>
      <c r="AE6" s="72"/>
      <c r="AF6" s="72"/>
      <c r="AG6" s="72"/>
      <c r="AH6" s="72"/>
      <c r="AI6" s="72"/>
      <c r="AJ6" s="72"/>
      <c r="AK6" s="72"/>
      <c r="AL6" s="72"/>
      <c r="AM6" s="83"/>
      <c r="AN6" s="72"/>
      <c r="AO6" s="72"/>
      <c r="AP6" s="72"/>
      <c r="AQ6" s="72"/>
      <c r="AR6" s="72"/>
      <c r="AS6" s="72"/>
      <c r="AT6" s="72"/>
      <c r="AU6" s="72"/>
      <c r="AV6" s="72"/>
      <c r="AW6" s="72"/>
      <c r="AX6" s="81"/>
      <c r="AY6" s="72"/>
      <c r="AZ6" s="72"/>
      <c r="BA6" s="7"/>
      <c r="BB6" s="7"/>
      <c r="BC6" s="7"/>
      <c r="BD6" s="7"/>
      <c r="BE6" s="7"/>
      <c r="BG6" s="84"/>
      <c r="BH6" s="7"/>
      <c r="BJ6" s="73"/>
      <c r="BK6" s="73"/>
      <c r="BL6" s="73"/>
      <c r="BM6" s="73"/>
      <c r="BN6" s="73"/>
      <c r="BO6" s="85"/>
      <c r="BP6" s="86" t="s">
        <v>92</v>
      </c>
      <c r="BQ6" s="306">
        <v>3.35</v>
      </c>
      <c r="BR6" s="307"/>
    </row>
    <row r="7" spans="1:70" ht="15.75" customHeight="1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87" t="s">
        <v>93</v>
      </c>
      <c r="V7" s="7"/>
      <c r="W7" s="33"/>
      <c r="X7" s="33"/>
      <c r="Y7" s="7"/>
      <c r="Z7" s="7"/>
      <c r="AA7" s="7"/>
      <c r="AB7" s="7"/>
      <c r="AC7" s="85"/>
      <c r="AD7" s="88" t="s">
        <v>94</v>
      </c>
      <c r="AE7" s="89"/>
      <c r="AF7" s="89"/>
      <c r="AG7" s="89"/>
      <c r="AH7" s="89"/>
      <c r="AI7" s="89"/>
      <c r="AJ7" s="89"/>
      <c r="AK7" s="89"/>
      <c r="AL7" s="90"/>
      <c r="AM7" s="91"/>
      <c r="AN7" s="92" t="s">
        <v>95</v>
      </c>
      <c r="AO7" s="93"/>
      <c r="AP7" s="93"/>
      <c r="AQ7" s="93"/>
      <c r="AR7" s="93"/>
      <c r="AS7" s="93"/>
      <c r="AT7" s="93"/>
      <c r="AU7" s="93"/>
      <c r="AV7" s="93"/>
      <c r="AW7" s="84"/>
      <c r="AX7" s="94" t="s">
        <v>96</v>
      </c>
      <c r="AY7" s="95"/>
      <c r="AZ7" s="95"/>
      <c r="BA7" s="95"/>
      <c r="BB7" s="95"/>
      <c r="BC7" s="95"/>
      <c r="BD7" s="95"/>
      <c r="BE7" s="95"/>
      <c r="BF7" s="95"/>
      <c r="BG7" s="96"/>
      <c r="BH7" s="97" t="s">
        <v>97</v>
      </c>
      <c r="BI7" s="98"/>
      <c r="BJ7" s="89"/>
      <c r="BK7" s="90"/>
      <c r="BL7" s="90"/>
      <c r="BM7" s="90"/>
      <c r="BN7" s="90"/>
      <c r="BO7" s="96"/>
      <c r="BP7" s="86" t="s">
        <v>98</v>
      </c>
      <c r="BQ7" s="306">
        <v>2.21</v>
      </c>
      <c r="BR7" s="307"/>
    </row>
    <row r="8" spans="1:70" ht="15.75" customHeight="1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99"/>
      <c r="V8" s="7" t="s">
        <v>36</v>
      </c>
      <c r="W8" s="7"/>
      <c r="X8" s="7"/>
      <c r="Y8" s="34"/>
      <c r="Z8" s="34"/>
      <c r="AA8" s="7"/>
      <c r="AB8" s="7"/>
      <c r="AC8" s="85"/>
      <c r="AD8" s="90"/>
      <c r="AE8" s="100" t="s">
        <v>99</v>
      </c>
      <c r="AF8" s="90"/>
      <c r="AG8" s="90"/>
      <c r="AH8" s="90"/>
      <c r="AI8" s="90"/>
      <c r="AJ8" s="90"/>
      <c r="AK8" s="90"/>
      <c r="AL8" s="90"/>
      <c r="AM8" s="91"/>
      <c r="AN8" s="101"/>
      <c r="AO8" s="93"/>
      <c r="AP8" s="93"/>
      <c r="AQ8" s="93"/>
      <c r="AR8" s="93"/>
      <c r="AS8" s="93"/>
      <c r="AT8" s="93"/>
      <c r="AU8" s="93"/>
      <c r="AV8" s="93"/>
      <c r="AW8" s="84"/>
      <c r="AX8" s="102" t="s">
        <v>100</v>
      </c>
      <c r="AY8" s="95"/>
      <c r="AZ8" s="95"/>
      <c r="BA8" s="95"/>
      <c r="BB8" s="95"/>
      <c r="BC8" s="95"/>
      <c r="BD8" s="95"/>
      <c r="BE8" s="95"/>
      <c r="BF8" s="95"/>
      <c r="BG8" s="96"/>
      <c r="BH8" s="103" t="s">
        <v>101</v>
      </c>
      <c r="BI8" s="89"/>
      <c r="BJ8" s="89"/>
      <c r="BK8" s="90"/>
      <c r="BL8" s="90"/>
      <c r="BM8" s="90"/>
      <c r="BN8" s="90"/>
      <c r="BO8" s="96"/>
      <c r="BP8" s="86" t="s">
        <v>102</v>
      </c>
      <c r="BQ8" s="306">
        <v>3.33</v>
      </c>
      <c r="BR8" s="307"/>
    </row>
    <row r="9" spans="1:70" ht="15.75" customHeight="1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99"/>
      <c r="V9" s="104"/>
      <c r="W9" s="105"/>
      <c r="X9" s="105"/>
      <c r="Y9" s="106" t="s">
        <v>38</v>
      </c>
      <c r="Z9" s="107"/>
      <c r="AA9" s="108" t="s">
        <v>39</v>
      </c>
      <c r="AB9" s="7"/>
      <c r="AC9" s="85"/>
      <c r="AD9" s="89"/>
      <c r="AE9" s="109"/>
      <c r="AF9" s="110"/>
      <c r="AG9" s="110"/>
      <c r="AH9" s="111" t="s">
        <v>40</v>
      </c>
      <c r="AI9" s="112"/>
      <c r="AJ9" s="113" t="s">
        <v>41</v>
      </c>
      <c r="AK9" s="90"/>
      <c r="AL9" s="90"/>
      <c r="AM9" s="91"/>
      <c r="AN9" s="443" t="s">
        <v>103</v>
      </c>
      <c r="AO9" s="443"/>
      <c r="AP9" s="443"/>
      <c r="AQ9" s="443"/>
      <c r="AR9" s="443"/>
      <c r="AS9" s="443"/>
      <c r="AT9" s="443"/>
      <c r="AU9" s="443"/>
      <c r="AV9" s="443"/>
      <c r="AW9" s="444"/>
      <c r="AX9" s="377" t="s">
        <v>104</v>
      </c>
      <c r="AY9" s="378"/>
      <c r="AZ9" s="378"/>
      <c r="BA9" s="378"/>
      <c r="BB9" s="378"/>
      <c r="BC9" s="378"/>
      <c r="BD9" s="378"/>
      <c r="BE9" s="378"/>
      <c r="BF9" s="378"/>
      <c r="BG9" s="114"/>
      <c r="BH9" s="377" t="s">
        <v>105</v>
      </c>
      <c r="BI9" s="378"/>
      <c r="BJ9" s="378"/>
      <c r="BK9" s="378"/>
      <c r="BL9" s="378"/>
      <c r="BM9" s="378"/>
      <c r="BN9" s="378"/>
      <c r="BO9" s="379"/>
      <c r="BP9" s="115" t="s">
        <v>106</v>
      </c>
      <c r="BQ9" s="306">
        <v>2.31</v>
      </c>
      <c r="BR9" s="307"/>
    </row>
    <row r="10" spans="1:70" ht="15.75" customHeight="1" thickBot="1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99"/>
      <c r="V10" s="116"/>
      <c r="W10" s="7"/>
      <c r="X10" s="7"/>
      <c r="Y10" s="72"/>
      <c r="Z10" s="72"/>
      <c r="AA10" s="83"/>
      <c r="AB10" s="7"/>
      <c r="AC10" s="85"/>
      <c r="AD10" s="90"/>
      <c r="AE10" s="117"/>
      <c r="AF10" s="90"/>
      <c r="AG10" s="90"/>
      <c r="AH10" s="89"/>
      <c r="AI10" s="89"/>
      <c r="AJ10" s="118"/>
      <c r="AK10" s="90"/>
      <c r="AL10" s="90"/>
      <c r="AM10" s="91"/>
      <c r="AN10" s="93"/>
      <c r="AO10" s="119"/>
      <c r="AP10" s="93"/>
      <c r="AQ10" s="93"/>
      <c r="AR10" s="93"/>
      <c r="AS10" s="93"/>
      <c r="AT10" s="93"/>
      <c r="AU10" s="93"/>
      <c r="AV10" s="120"/>
      <c r="AW10" s="84"/>
      <c r="AX10" s="121"/>
      <c r="AY10" s="122"/>
      <c r="AZ10" s="95"/>
      <c r="BA10" s="95"/>
      <c r="BB10" s="95"/>
      <c r="BC10" s="95"/>
      <c r="BD10" s="95"/>
      <c r="BE10" s="95"/>
      <c r="BF10" s="100"/>
      <c r="BG10" s="90"/>
      <c r="BH10" s="123"/>
      <c r="BI10" s="90"/>
      <c r="BJ10" s="90"/>
      <c r="BK10" s="90"/>
      <c r="BL10" s="90"/>
      <c r="BM10" s="90"/>
      <c r="BN10" s="90"/>
      <c r="BO10" s="96"/>
      <c r="BP10" s="115" t="s">
        <v>107</v>
      </c>
      <c r="BQ10" s="306">
        <v>1.3</v>
      </c>
      <c r="BR10" s="307"/>
    </row>
    <row r="11" spans="1:70" ht="15.75" customHeight="1" thickTop="1" thickBot="1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99"/>
      <c r="V11" s="359" t="s">
        <v>42</v>
      </c>
      <c r="W11" s="329"/>
      <c r="X11" s="38"/>
      <c r="Y11" s="124"/>
      <c r="Z11" s="40"/>
      <c r="AA11" s="124"/>
      <c r="AB11" s="7"/>
      <c r="AC11" s="85"/>
      <c r="AD11" s="90"/>
      <c r="AE11" s="380" t="s">
        <v>42</v>
      </c>
      <c r="AF11" s="381"/>
      <c r="AG11" s="95"/>
      <c r="AH11" s="124"/>
      <c r="AI11" s="125"/>
      <c r="AJ11" s="124"/>
      <c r="AK11" s="90"/>
      <c r="AL11" s="90"/>
      <c r="AM11" s="91"/>
      <c r="AN11" s="93"/>
      <c r="AO11" s="126"/>
      <c r="AP11" s="435" t="s">
        <v>108</v>
      </c>
      <c r="AQ11" s="436"/>
      <c r="AR11" s="436"/>
      <c r="AS11" s="436"/>
      <c r="AT11" s="437"/>
      <c r="AU11" s="354" t="e">
        <f>$I$35*N64*AA19</f>
        <v>#VALUE!</v>
      </c>
      <c r="AV11" s="355"/>
      <c r="AW11" s="440" t="s">
        <v>109</v>
      </c>
      <c r="AX11" s="121"/>
      <c r="AY11" s="382" t="s">
        <v>110</v>
      </c>
      <c r="AZ11" s="382"/>
      <c r="BA11" s="382"/>
      <c r="BB11" s="382"/>
      <c r="BC11" s="383"/>
      <c r="BD11" s="354" t="e">
        <f>$I$35*N43*AJ19</f>
        <v>#VALUE!</v>
      </c>
      <c r="BE11" s="355"/>
      <c r="BF11" s="386" t="s">
        <v>111</v>
      </c>
      <c r="BG11" s="387" t="s">
        <v>112</v>
      </c>
      <c r="BH11" s="387"/>
      <c r="BI11" s="366" t="s">
        <v>113</v>
      </c>
      <c r="BJ11" s="366"/>
      <c r="BK11" s="366"/>
      <c r="BL11" s="388"/>
      <c r="BM11" s="354" t="e">
        <f>$AU$11+BD11</f>
        <v>#VALUE!</v>
      </c>
      <c r="BN11" s="355"/>
      <c r="BO11" s="390" t="s">
        <v>114</v>
      </c>
      <c r="BP11" s="115" t="s">
        <v>115</v>
      </c>
      <c r="BQ11" s="306">
        <v>0.82399999999999995</v>
      </c>
      <c r="BR11" s="307"/>
    </row>
    <row r="12" spans="1:70" ht="15.75" customHeight="1" thickTop="1" thickBot="1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99"/>
      <c r="V12" s="127"/>
      <c r="W12" s="72"/>
      <c r="X12" s="72"/>
      <c r="Y12" s="72"/>
      <c r="Z12" s="72"/>
      <c r="AA12" s="83"/>
      <c r="AB12" s="40"/>
      <c r="AC12" s="128"/>
      <c r="AD12" s="90"/>
      <c r="AE12" s="129"/>
      <c r="AF12" s="89"/>
      <c r="AG12" s="89"/>
      <c r="AH12" s="89"/>
      <c r="AI12" s="89"/>
      <c r="AJ12" s="118"/>
      <c r="AK12" s="90"/>
      <c r="AL12" s="90"/>
      <c r="AM12" s="91"/>
      <c r="AN12" s="120"/>
      <c r="AO12" s="126"/>
      <c r="AP12" s="438"/>
      <c r="AQ12" s="438"/>
      <c r="AR12" s="438"/>
      <c r="AS12" s="438"/>
      <c r="AT12" s="439"/>
      <c r="AU12" s="356"/>
      <c r="AV12" s="357"/>
      <c r="AW12" s="440"/>
      <c r="AX12" s="130"/>
      <c r="AY12" s="384"/>
      <c r="AZ12" s="384"/>
      <c r="BA12" s="384"/>
      <c r="BB12" s="384"/>
      <c r="BC12" s="385"/>
      <c r="BD12" s="356"/>
      <c r="BE12" s="357"/>
      <c r="BF12" s="386"/>
      <c r="BG12" s="387"/>
      <c r="BH12" s="387"/>
      <c r="BI12" s="368"/>
      <c r="BJ12" s="368"/>
      <c r="BK12" s="368"/>
      <c r="BL12" s="389"/>
      <c r="BM12" s="356"/>
      <c r="BN12" s="357"/>
      <c r="BO12" s="390"/>
      <c r="BP12" s="115" t="s">
        <v>116</v>
      </c>
      <c r="BQ12" s="306">
        <v>0.48699999999999999</v>
      </c>
      <c r="BR12" s="307"/>
    </row>
    <row r="13" spans="1:70" ht="15.75" customHeight="1" thickTop="1">
      <c r="A13" s="131"/>
      <c r="B13" s="131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99"/>
      <c r="V13" s="359" t="s">
        <v>43</v>
      </c>
      <c r="W13" s="329"/>
      <c r="X13" s="41" t="s">
        <v>117</v>
      </c>
      <c r="Y13" s="42" t="str">
        <f>IF(Y11="","",VLOOKUP(Y11,$BP$5:$BQ$17,2,FALSE))</f>
        <v/>
      </c>
      <c r="Z13" s="43" t="s">
        <v>118</v>
      </c>
      <c r="AA13" s="132" t="str">
        <f>IF(AA11="","",VLOOKUP(AA11,$BP$5:$BQ$17,2,FALSE))</f>
        <v/>
      </c>
      <c r="AB13" s="7"/>
      <c r="AC13" s="85"/>
      <c r="AD13" s="89"/>
      <c r="AE13" s="380" t="s">
        <v>43</v>
      </c>
      <c r="AF13" s="381"/>
      <c r="AG13" s="133" t="s">
        <v>119</v>
      </c>
      <c r="AH13" s="134" t="str">
        <f>IF(AH11="","",VLOOKUP(AH11,$BP$5:$BQ$17,2,FALSE))</f>
        <v/>
      </c>
      <c r="AI13" s="133" t="s">
        <v>120</v>
      </c>
      <c r="AJ13" s="135" t="str">
        <f>IF(AJ11="","",VLOOKUP(AJ11,$BP$5:$BQ$17,2,FALSE))</f>
        <v/>
      </c>
      <c r="AK13" s="90"/>
      <c r="AL13" s="90"/>
      <c r="AM13" s="91"/>
      <c r="AN13" s="120"/>
      <c r="AO13" s="136"/>
      <c r="AP13" s="136"/>
      <c r="AQ13" s="136"/>
      <c r="AR13" s="136"/>
      <c r="AS13" s="136"/>
      <c r="AT13" s="137"/>
      <c r="AU13" s="137"/>
      <c r="AV13" s="93"/>
      <c r="AW13" s="84"/>
      <c r="AX13" s="123"/>
      <c r="AY13" s="89"/>
      <c r="AZ13" s="89"/>
      <c r="BA13" s="89"/>
      <c r="BB13" s="89"/>
      <c r="BC13" s="89"/>
      <c r="BD13" s="89"/>
      <c r="BE13" s="89"/>
      <c r="BF13" s="138"/>
      <c r="BG13" s="90"/>
      <c r="BH13" s="123"/>
      <c r="BI13" s="360" t="b">
        <f>IF($C$35="単相2線式100V",IF(BM11&gt;2,"簡易計算の結果，逆潮流による電圧上昇値が標準電圧の2％を超えています。","簡易計算の結果、逆潮流による電圧上昇値が標準電圧の2％以内となります。"),IF($C$35="単相3線式100/200V",IF(BM11&gt;2,"簡易計算の結果、逆潮流による電圧上昇値が標準電圧の2％を超えています。","簡易計算の結果、逆潮流による電圧上昇値が標準電圧の2％以内となります。"),IF($C$35="単相2線式200V",IF(BM11&gt;4,"簡易計算の結果、逆潮流による電圧上昇値が標準電圧の2％を超えています。","簡易計算の結果、逆潮流による電圧上昇値が標準電圧の2％以内となります。"),IF($C$35="三相3線式200V",IF(BM11&gt;4,"簡易計算の結果、逆潮流による電圧上昇値が標準電圧の2％を超えています。","簡易計算の結果、逆潮流による電圧上昇値が標準電圧の2％以内となります。")))))</f>
        <v>0</v>
      </c>
      <c r="BJ13" s="361"/>
      <c r="BK13" s="361"/>
      <c r="BL13" s="361"/>
      <c r="BM13" s="361"/>
      <c r="BN13" s="362"/>
      <c r="BO13" s="139"/>
      <c r="BP13" s="86" t="s">
        <v>121</v>
      </c>
      <c r="BQ13" s="306">
        <v>0.30299999999999999</v>
      </c>
      <c r="BR13" s="307"/>
    </row>
    <row r="14" spans="1:70" ht="15.75" customHeight="1" thickBot="1">
      <c r="A14" s="80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99"/>
      <c r="V14" s="127"/>
      <c r="W14" s="72"/>
      <c r="X14" s="72"/>
      <c r="Y14" s="72"/>
      <c r="Z14" s="72"/>
      <c r="AA14" s="83"/>
      <c r="AB14" s="7"/>
      <c r="AC14" s="85"/>
      <c r="AD14" s="89"/>
      <c r="AE14" s="129"/>
      <c r="AF14" s="89"/>
      <c r="AG14" s="89"/>
      <c r="AH14" s="89"/>
      <c r="AI14" s="89"/>
      <c r="AJ14" s="118"/>
      <c r="AK14" s="90"/>
      <c r="AL14" s="90"/>
      <c r="AM14" s="91"/>
      <c r="AN14" s="72"/>
      <c r="AO14" s="72"/>
      <c r="AP14" s="72"/>
      <c r="AQ14" s="72"/>
      <c r="AR14" s="72"/>
      <c r="AS14" s="72"/>
      <c r="AT14" s="72"/>
      <c r="AU14" s="72"/>
      <c r="AV14" s="72"/>
      <c r="AW14" s="82"/>
      <c r="AX14" s="140"/>
      <c r="AY14" s="89"/>
      <c r="AZ14" s="89"/>
      <c r="BA14" s="90"/>
      <c r="BB14" s="90"/>
      <c r="BC14" s="90"/>
      <c r="BD14" s="90"/>
      <c r="BE14" s="90"/>
      <c r="BF14" s="90"/>
      <c r="BG14" s="90"/>
      <c r="BH14" s="123"/>
      <c r="BI14" s="363"/>
      <c r="BJ14" s="364"/>
      <c r="BK14" s="364"/>
      <c r="BL14" s="364"/>
      <c r="BM14" s="364"/>
      <c r="BN14" s="365"/>
      <c r="BO14" s="141"/>
      <c r="BP14" s="115" t="s">
        <v>122</v>
      </c>
      <c r="BQ14" s="306">
        <v>0.18</v>
      </c>
      <c r="BR14" s="307"/>
    </row>
    <row r="15" spans="1:70" ht="15.75" customHeight="1" thickTop="1" thickBot="1">
      <c r="A15" s="80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99"/>
      <c r="V15" s="359" t="s">
        <v>49</v>
      </c>
      <c r="W15" s="329"/>
      <c r="X15" s="41" t="s">
        <v>123</v>
      </c>
      <c r="Y15" s="142"/>
      <c r="Z15" s="43" t="s">
        <v>51</v>
      </c>
      <c r="AA15" s="142"/>
      <c r="AB15" s="7"/>
      <c r="AC15" s="85"/>
      <c r="AD15" s="89"/>
      <c r="AE15" s="380" t="s">
        <v>49</v>
      </c>
      <c r="AF15" s="381"/>
      <c r="AG15" s="133" t="s">
        <v>52</v>
      </c>
      <c r="AH15" s="142"/>
      <c r="AI15" s="133" t="s">
        <v>53</v>
      </c>
      <c r="AJ15" s="142"/>
      <c r="AK15" s="90"/>
      <c r="AL15" s="90"/>
      <c r="AM15" s="91"/>
      <c r="AN15" s="72"/>
      <c r="AO15" s="72"/>
      <c r="AP15" s="72"/>
      <c r="AQ15" s="72"/>
      <c r="AR15" s="72"/>
      <c r="AS15" s="72"/>
      <c r="AT15" s="72"/>
      <c r="AU15" s="72"/>
      <c r="AV15" s="72"/>
      <c r="AW15" s="82"/>
      <c r="AX15" s="140"/>
      <c r="AY15" s="89"/>
      <c r="AZ15" s="89"/>
      <c r="BA15" s="90"/>
      <c r="BB15" s="90"/>
      <c r="BC15" s="90"/>
      <c r="BD15" s="90"/>
      <c r="BE15" s="90"/>
      <c r="BF15" s="90"/>
      <c r="BG15" s="90"/>
      <c r="BH15" s="123"/>
      <c r="BI15" s="90"/>
      <c r="BJ15" s="90"/>
      <c r="BK15" s="90"/>
      <c r="BL15" s="90"/>
      <c r="BM15" s="90"/>
      <c r="BN15" s="90"/>
      <c r="BO15" s="96"/>
      <c r="BP15" s="115" t="s">
        <v>124</v>
      </c>
      <c r="BQ15" s="306">
        <v>0.11799999999999999</v>
      </c>
      <c r="BR15" s="307"/>
    </row>
    <row r="16" spans="1:70" ht="15.75" customHeight="1" thickTop="1">
      <c r="A16" s="80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99"/>
      <c r="V16" s="127"/>
      <c r="W16" s="72"/>
      <c r="X16" s="72"/>
      <c r="Y16" s="72"/>
      <c r="Z16" s="72"/>
      <c r="AA16" s="83"/>
      <c r="AB16" s="7"/>
      <c r="AC16" s="85"/>
      <c r="AD16" s="89"/>
      <c r="AE16" s="129"/>
      <c r="AF16" s="89"/>
      <c r="AG16" s="89"/>
      <c r="AH16" s="89"/>
      <c r="AI16" s="89"/>
      <c r="AJ16" s="118"/>
      <c r="AK16" s="90"/>
      <c r="AL16" s="90"/>
      <c r="AM16" s="91"/>
      <c r="AN16" s="72"/>
      <c r="AO16" s="72"/>
      <c r="AP16" s="72"/>
      <c r="AQ16" s="72"/>
      <c r="AR16" s="72"/>
      <c r="AS16" s="72"/>
      <c r="AT16" s="72"/>
      <c r="AU16" s="72"/>
      <c r="AV16" s="72"/>
      <c r="AW16" s="82"/>
      <c r="AX16" s="140"/>
      <c r="AY16" s="89"/>
      <c r="AZ16" s="89"/>
      <c r="BA16" s="90"/>
      <c r="BB16" s="90"/>
      <c r="BC16" s="90"/>
      <c r="BD16" s="90"/>
      <c r="BE16" s="90"/>
      <c r="BF16" s="90"/>
      <c r="BG16" s="90"/>
      <c r="BH16" s="123"/>
      <c r="BI16" s="90"/>
      <c r="BJ16" s="90"/>
      <c r="BK16" s="90"/>
      <c r="BL16" s="90"/>
      <c r="BM16" s="90"/>
      <c r="BN16" s="90"/>
      <c r="BO16" s="96"/>
      <c r="BP16" s="115" t="s">
        <v>125</v>
      </c>
      <c r="BQ16" s="306">
        <v>9.2200000000000004E-2</v>
      </c>
      <c r="BR16" s="307"/>
    </row>
    <row r="17" spans="1:71" ht="15.75" customHeight="1">
      <c r="A17" s="80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99"/>
      <c r="V17" s="116" t="s">
        <v>54</v>
      </c>
      <c r="W17" s="40"/>
      <c r="X17" s="41" t="s">
        <v>126</v>
      </c>
      <c r="Y17" s="47" t="str">
        <f>IF(Y11="","",ROUND(Y13*(Y15/1000),3))</f>
        <v/>
      </c>
      <c r="Z17" s="43" t="s">
        <v>127</v>
      </c>
      <c r="AA17" s="143" t="str">
        <f>IF(AA11="","",ROUND(AA13*(AA15/1000),3))</f>
        <v/>
      </c>
      <c r="AB17" s="7"/>
      <c r="AC17" s="85"/>
      <c r="AD17" s="89"/>
      <c r="AE17" s="117" t="s">
        <v>54</v>
      </c>
      <c r="AF17" s="125"/>
      <c r="AG17" s="133" t="s">
        <v>128</v>
      </c>
      <c r="AH17" s="144" t="str">
        <f>IF(AH11="","",ROUND(AH13*(AH15/1000),3))</f>
        <v/>
      </c>
      <c r="AI17" s="133" t="s">
        <v>58</v>
      </c>
      <c r="AJ17" s="145" t="str">
        <f>IF(AJ11="","",ROUND(AJ13*(AJ15/1000),3))</f>
        <v/>
      </c>
      <c r="AK17" s="90"/>
      <c r="AL17" s="90"/>
      <c r="AM17" s="91"/>
      <c r="AN17" s="72"/>
      <c r="AO17" s="72"/>
      <c r="AP17" s="72"/>
      <c r="AQ17" s="72"/>
      <c r="AR17" s="72"/>
      <c r="AS17" s="72"/>
      <c r="AT17" s="72"/>
      <c r="AU17" s="72"/>
      <c r="AV17" s="72"/>
      <c r="AW17" s="82"/>
      <c r="AX17" s="140"/>
      <c r="AY17" s="89"/>
      <c r="AZ17" s="89"/>
      <c r="BA17" s="90"/>
      <c r="BB17" s="90"/>
      <c r="BC17" s="90"/>
      <c r="BD17" s="90"/>
      <c r="BE17" s="90"/>
      <c r="BF17" s="90"/>
      <c r="BG17" s="90"/>
      <c r="BH17" s="123"/>
      <c r="BI17" s="90"/>
      <c r="BJ17" s="90"/>
      <c r="BK17" s="90"/>
      <c r="BL17" s="90"/>
      <c r="BM17" s="90"/>
      <c r="BN17" s="90"/>
      <c r="BO17" s="96"/>
      <c r="BP17" s="115" t="s">
        <v>129</v>
      </c>
      <c r="BQ17" s="306">
        <v>7.22E-2</v>
      </c>
      <c r="BR17" s="307"/>
    </row>
    <row r="18" spans="1:71" ht="15.75" customHeight="1">
      <c r="A18" s="80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99"/>
      <c r="V18" s="146" t="s">
        <v>59</v>
      </c>
      <c r="W18" s="147"/>
      <c r="X18" s="147"/>
      <c r="Y18" s="147"/>
      <c r="Z18" s="147"/>
      <c r="AA18" s="148"/>
      <c r="AB18" s="7"/>
      <c r="AC18" s="85"/>
      <c r="AD18" s="89"/>
      <c r="AE18" s="149" t="s">
        <v>60</v>
      </c>
      <c r="AF18" s="150"/>
      <c r="AG18" s="151"/>
      <c r="AH18" s="152"/>
      <c r="AI18" s="151"/>
      <c r="AJ18" s="153"/>
      <c r="AK18" s="90"/>
      <c r="AL18" s="90"/>
      <c r="AM18" s="91"/>
      <c r="AN18" s="72"/>
      <c r="AO18" s="72"/>
      <c r="AP18" s="72"/>
      <c r="AQ18" s="72"/>
      <c r="AR18" s="72"/>
      <c r="AS18" s="72"/>
      <c r="AT18" s="72"/>
      <c r="AU18" s="72"/>
      <c r="AV18" s="72"/>
      <c r="AW18" s="82"/>
      <c r="AX18" s="140"/>
      <c r="AY18" s="89"/>
      <c r="AZ18" s="89"/>
      <c r="BA18" s="90"/>
      <c r="BB18" s="90"/>
      <c r="BC18" s="90"/>
      <c r="BD18" s="90"/>
      <c r="BE18" s="90"/>
      <c r="BF18" s="90"/>
      <c r="BG18" s="90"/>
      <c r="BH18" s="123"/>
      <c r="BI18" s="90"/>
      <c r="BJ18" s="90"/>
      <c r="BK18" s="90"/>
      <c r="BL18" s="90"/>
      <c r="BM18" s="90"/>
      <c r="BN18" s="90"/>
      <c r="BO18" s="96"/>
      <c r="BP18" s="70" t="s">
        <v>130</v>
      </c>
    </row>
    <row r="19" spans="1:71" ht="15.75" customHeight="1">
      <c r="A19" s="80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154"/>
      <c r="V19" s="434" t="s">
        <v>61</v>
      </c>
      <c r="W19" s="434"/>
      <c r="X19" s="434"/>
      <c r="Y19" s="434"/>
      <c r="Z19" s="434"/>
      <c r="AA19" s="49" t="str">
        <f>IF(AA17="",Y17,Y17+AA17)</f>
        <v/>
      </c>
      <c r="AB19" s="21" t="s">
        <v>131</v>
      </c>
      <c r="AC19" s="155"/>
      <c r="AD19" s="89"/>
      <c r="AE19" s="391" t="s">
        <v>63</v>
      </c>
      <c r="AF19" s="391"/>
      <c r="AG19" s="391"/>
      <c r="AH19" s="391"/>
      <c r="AI19" s="391"/>
      <c r="AJ19" s="156" t="str">
        <f>IF(AJ17="",AH17,AH17+AJ17)</f>
        <v/>
      </c>
      <c r="AK19" s="90" t="s">
        <v>132</v>
      </c>
      <c r="AL19" s="157"/>
      <c r="AM19" s="158"/>
      <c r="AN19" s="159"/>
      <c r="AO19" s="159"/>
      <c r="AP19" s="159"/>
      <c r="AQ19" s="159"/>
      <c r="AR19" s="159"/>
      <c r="AS19" s="159"/>
      <c r="AT19" s="159"/>
      <c r="AU19" s="159"/>
      <c r="AV19" s="159"/>
      <c r="AW19" s="160"/>
      <c r="AX19" s="140"/>
      <c r="AY19" s="89"/>
      <c r="AZ19" s="89"/>
      <c r="BA19" s="90"/>
      <c r="BB19" s="90"/>
      <c r="BC19" s="90"/>
      <c r="BD19" s="90"/>
      <c r="BE19" s="90"/>
      <c r="BF19" s="90"/>
      <c r="BG19" s="90"/>
      <c r="BH19" s="123"/>
      <c r="BI19" s="90"/>
      <c r="BJ19" s="90"/>
      <c r="BK19" s="90"/>
      <c r="BL19" s="90"/>
      <c r="BM19" s="90"/>
      <c r="BN19" s="90"/>
      <c r="BO19" s="96"/>
      <c r="BQ19" s="7"/>
      <c r="BR19" s="3"/>
      <c r="BS19" s="3"/>
    </row>
    <row r="20" spans="1:71" ht="15.75" customHeight="1">
      <c r="A20" s="80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99"/>
      <c r="V20" s="72"/>
      <c r="W20" s="72"/>
      <c r="X20" s="72"/>
      <c r="Y20" s="72"/>
      <c r="Z20" s="72"/>
      <c r="AA20" s="72"/>
      <c r="AB20" s="72"/>
      <c r="AC20" s="85"/>
      <c r="AD20" s="126"/>
      <c r="AE20" s="126"/>
      <c r="AF20" s="126"/>
      <c r="AG20" s="126"/>
      <c r="AH20" s="126"/>
      <c r="AI20" s="126"/>
      <c r="AJ20" s="126"/>
      <c r="AK20" s="126"/>
      <c r="AL20" s="126"/>
      <c r="AM20" s="161"/>
      <c r="AN20" s="72"/>
      <c r="AO20" s="72"/>
      <c r="AP20" s="72"/>
      <c r="AQ20" s="72"/>
      <c r="AR20" s="72"/>
      <c r="AS20" s="72"/>
      <c r="AT20" s="72"/>
      <c r="AU20" s="72"/>
      <c r="AV20" s="72"/>
      <c r="AW20" s="82"/>
      <c r="AX20" s="81"/>
      <c r="AY20" s="72"/>
      <c r="AZ20" s="72"/>
      <c r="BA20" s="7"/>
      <c r="BB20" s="7"/>
      <c r="BC20" s="7"/>
      <c r="BD20" s="7"/>
      <c r="BE20" s="7"/>
      <c r="BH20" s="99"/>
      <c r="BJ20" s="73"/>
      <c r="BK20" s="73"/>
      <c r="BL20" s="73"/>
      <c r="BM20" s="73"/>
      <c r="BN20" s="73"/>
      <c r="BO20" s="85"/>
    </row>
    <row r="21" spans="1:71" ht="15.75" customHeight="1">
      <c r="A21" s="80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81"/>
      <c r="V21" s="72"/>
      <c r="W21" s="72"/>
      <c r="X21" s="72"/>
      <c r="Y21" s="72"/>
      <c r="Z21" s="72"/>
      <c r="AA21" s="72"/>
      <c r="AB21" s="72"/>
      <c r="AC21" s="82"/>
      <c r="AD21" s="72"/>
      <c r="AE21" s="7" t="s">
        <v>133</v>
      </c>
      <c r="AF21" s="7"/>
      <c r="AG21" s="7"/>
      <c r="AH21" s="7"/>
      <c r="AI21" s="7"/>
      <c r="AJ21" s="7"/>
      <c r="AK21" s="7"/>
      <c r="AL21" s="7"/>
      <c r="AM21" s="162"/>
      <c r="AN21" s="72"/>
      <c r="AO21" s="72"/>
      <c r="AP21" s="72"/>
      <c r="AQ21" s="72"/>
      <c r="AR21" s="72"/>
      <c r="AS21" s="72"/>
      <c r="AT21" s="72"/>
      <c r="AU21" s="72"/>
      <c r="AV21" s="72"/>
      <c r="AW21" s="82"/>
      <c r="AX21" s="163" t="s">
        <v>134</v>
      </c>
      <c r="AY21" s="38"/>
      <c r="AZ21" s="38"/>
      <c r="BA21" s="38"/>
      <c r="BB21" s="38"/>
      <c r="BC21" s="38"/>
      <c r="BD21" s="38"/>
      <c r="BE21" s="38"/>
      <c r="BF21" s="38"/>
      <c r="BG21" s="84"/>
      <c r="BH21" s="164" t="s">
        <v>135</v>
      </c>
      <c r="BJ21" s="73"/>
      <c r="BK21" s="73"/>
      <c r="BL21" s="73"/>
      <c r="BM21" s="73"/>
      <c r="BN21" s="73"/>
      <c r="BO21" s="85"/>
    </row>
    <row r="22" spans="1:71" ht="15.75" customHeight="1">
      <c r="A22" s="80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81"/>
      <c r="V22" s="72"/>
      <c r="W22" s="72"/>
      <c r="X22" s="72"/>
      <c r="Y22" s="72"/>
      <c r="Z22" s="72"/>
      <c r="AA22" s="72"/>
      <c r="AB22" s="72"/>
      <c r="AC22" s="85"/>
      <c r="AD22" s="72"/>
      <c r="AE22" s="104"/>
      <c r="AF22" s="105"/>
      <c r="AG22" s="105"/>
      <c r="AH22" s="106" t="s">
        <v>40</v>
      </c>
      <c r="AI22" s="107"/>
      <c r="AJ22" s="108" t="s">
        <v>41</v>
      </c>
      <c r="AK22" s="7"/>
      <c r="AL22" s="7"/>
      <c r="AM22" s="162"/>
      <c r="AN22" s="72"/>
      <c r="AO22" s="72"/>
      <c r="AP22" s="72"/>
      <c r="AQ22" s="72"/>
      <c r="AR22" s="72"/>
      <c r="AS22" s="72"/>
      <c r="AT22" s="72"/>
      <c r="AU22" s="72"/>
      <c r="AV22" s="72"/>
      <c r="AW22" s="82"/>
      <c r="AX22" s="392" t="s">
        <v>136</v>
      </c>
      <c r="AY22" s="393"/>
      <c r="AZ22" s="393"/>
      <c r="BA22" s="393"/>
      <c r="BB22" s="393"/>
      <c r="BC22" s="393"/>
      <c r="BD22" s="393"/>
      <c r="BE22" s="393"/>
      <c r="BF22" s="393"/>
      <c r="BG22" s="165"/>
      <c r="BH22" s="392" t="s">
        <v>137</v>
      </c>
      <c r="BI22" s="393"/>
      <c r="BJ22" s="393"/>
      <c r="BK22" s="393"/>
      <c r="BL22" s="393"/>
      <c r="BM22" s="393"/>
      <c r="BN22" s="393"/>
      <c r="BO22" s="394"/>
    </row>
    <row r="23" spans="1:71" ht="15.75" customHeight="1" thickBot="1">
      <c r="A23" s="80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81"/>
      <c r="V23" s="72"/>
      <c r="W23" s="72"/>
      <c r="X23" s="72"/>
      <c r="Y23" s="72"/>
      <c r="Z23" s="72"/>
      <c r="AA23" s="72"/>
      <c r="AB23" s="72"/>
      <c r="AC23" s="85"/>
      <c r="AD23" s="72"/>
      <c r="AE23" s="116"/>
      <c r="AF23" s="7"/>
      <c r="AG23" s="7"/>
      <c r="AH23" s="72"/>
      <c r="AI23" s="72"/>
      <c r="AJ23" s="83"/>
      <c r="AK23" s="7"/>
      <c r="AL23" s="7"/>
      <c r="AM23" s="162"/>
      <c r="AN23" s="72"/>
      <c r="AO23" s="72"/>
      <c r="AP23" s="72"/>
      <c r="AQ23" s="72"/>
      <c r="AR23" s="72"/>
      <c r="AS23" s="72"/>
      <c r="AT23" s="72"/>
      <c r="AU23" s="72"/>
      <c r="AV23" s="72"/>
      <c r="AW23" s="82"/>
      <c r="AX23" s="166"/>
      <c r="AY23" s="167"/>
      <c r="AZ23" s="38"/>
      <c r="BA23" s="38"/>
      <c r="BB23" s="38"/>
      <c r="BC23" s="38"/>
      <c r="BD23" s="38"/>
      <c r="BE23" s="38"/>
      <c r="BF23" s="34"/>
      <c r="BH23" s="81"/>
      <c r="BJ23" s="73"/>
      <c r="BK23" s="73"/>
      <c r="BL23" s="73"/>
      <c r="BM23" s="73"/>
      <c r="BN23" s="73"/>
      <c r="BO23" s="85"/>
    </row>
    <row r="24" spans="1:71" ht="15.75" customHeight="1" thickTop="1" thickBot="1">
      <c r="A24" s="80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81"/>
      <c r="V24" s="72"/>
      <c r="W24" s="72"/>
      <c r="X24" s="72"/>
      <c r="Y24" s="72"/>
      <c r="Z24" s="72"/>
      <c r="AA24" s="72"/>
      <c r="AB24" s="72"/>
      <c r="AC24" s="85"/>
      <c r="AD24" s="72"/>
      <c r="AE24" s="359" t="s">
        <v>42</v>
      </c>
      <c r="AF24" s="329"/>
      <c r="AG24" s="38"/>
      <c r="AH24" s="124"/>
      <c r="AI24" s="40"/>
      <c r="AJ24" s="124"/>
      <c r="AK24" s="7"/>
      <c r="AL24" s="7"/>
      <c r="AM24" s="162"/>
      <c r="AN24" s="72"/>
      <c r="AO24" s="72"/>
      <c r="AP24" s="72"/>
      <c r="AQ24" s="72"/>
      <c r="AR24" s="72"/>
      <c r="AS24" s="72"/>
      <c r="AT24" s="72"/>
      <c r="AU24" s="72"/>
      <c r="AV24" s="72"/>
      <c r="AW24" s="82"/>
      <c r="AX24" s="166"/>
      <c r="AY24" s="366" t="s">
        <v>138</v>
      </c>
      <c r="AZ24" s="366"/>
      <c r="BA24" s="366"/>
      <c r="BB24" s="366"/>
      <c r="BC24" s="367"/>
      <c r="BD24" s="354" t="e">
        <f>$I$35*N45*AJ32</f>
        <v>#VALUE!</v>
      </c>
      <c r="BE24" s="355"/>
      <c r="BF24" s="370" t="s">
        <v>139</v>
      </c>
      <c r="BG24" s="371" t="s">
        <v>112</v>
      </c>
      <c r="BH24" s="371"/>
      <c r="BI24" s="373" t="s">
        <v>140</v>
      </c>
      <c r="BJ24" s="373"/>
      <c r="BK24" s="373"/>
      <c r="BL24" s="374"/>
      <c r="BM24" s="354" t="e">
        <f>$AU$11+BD24</f>
        <v>#VALUE!</v>
      </c>
      <c r="BN24" s="355"/>
      <c r="BO24" s="395" t="s">
        <v>114</v>
      </c>
    </row>
    <row r="25" spans="1:71" ht="15.75" customHeight="1" thickTop="1" thickBot="1">
      <c r="A25" s="80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81"/>
      <c r="V25" s="72"/>
      <c r="W25" s="72"/>
      <c r="X25" s="72"/>
      <c r="Y25" s="72"/>
      <c r="Z25" s="72"/>
      <c r="AA25" s="72"/>
      <c r="AB25" s="72"/>
      <c r="AC25" s="85"/>
      <c r="AD25" s="72"/>
      <c r="AE25" s="127"/>
      <c r="AF25" s="72"/>
      <c r="AG25" s="72"/>
      <c r="AH25" s="72"/>
      <c r="AI25" s="72"/>
      <c r="AJ25" s="83"/>
      <c r="AK25" s="7"/>
      <c r="AL25" s="7"/>
      <c r="AM25" s="162"/>
      <c r="AN25" s="72"/>
      <c r="AO25" s="72"/>
      <c r="AP25" s="72"/>
      <c r="AQ25" s="72"/>
      <c r="AR25" s="72"/>
      <c r="AS25" s="72"/>
      <c r="AT25" s="72"/>
      <c r="AU25" s="72"/>
      <c r="AV25" s="72"/>
      <c r="AW25" s="82"/>
      <c r="AX25" s="168"/>
      <c r="AY25" s="368"/>
      <c r="AZ25" s="368"/>
      <c r="BA25" s="368"/>
      <c r="BB25" s="368"/>
      <c r="BC25" s="369"/>
      <c r="BD25" s="356"/>
      <c r="BE25" s="357"/>
      <c r="BF25" s="370"/>
      <c r="BG25" s="371"/>
      <c r="BH25" s="371"/>
      <c r="BI25" s="375"/>
      <c r="BJ25" s="375"/>
      <c r="BK25" s="375"/>
      <c r="BL25" s="376"/>
      <c r="BM25" s="356"/>
      <c r="BN25" s="357"/>
      <c r="BO25" s="395"/>
    </row>
    <row r="26" spans="1:71" ht="15.75" customHeight="1" thickTop="1">
      <c r="A26" s="80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81"/>
      <c r="V26" s="72"/>
      <c r="W26" s="72"/>
      <c r="X26" s="72"/>
      <c r="Y26" s="72"/>
      <c r="Z26" s="72"/>
      <c r="AA26" s="72"/>
      <c r="AB26" s="72"/>
      <c r="AC26" s="85"/>
      <c r="AD26" s="72"/>
      <c r="AE26" s="359" t="s">
        <v>43</v>
      </c>
      <c r="AF26" s="329"/>
      <c r="AG26" s="43" t="s">
        <v>47</v>
      </c>
      <c r="AH26" s="44" t="str">
        <f>IF(AH24="","",VLOOKUP(AH24,$BP$5:$BQ$17,2,FALSE))</f>
        <v/>
      </c>
      <c r="AI26" s="43" t="s">
        <v>120</v>
      </c>
      <c r="AJ26" s="132" t="str">
        <f>IF(AJ24="","",VLOOKUP(AJ24,$BP$5:$BQ$17,2,FALSE))</f>
        <v/>
      </c>
      <c r="AK26" s="7"/>
      <c r="AL26" s="7"/>
      <c r="AM26" s="162"/>
      <c r="AN26" s="72"/>
      <c r="AO26" s="72"/>
      <c r="AP26" s="72"/>
      <c r="AQ26" s="72"/>
      <c r="AR26" s="72"/>
      <c r="AS26" s="72"/>
      <c r="AT26" s="72"/>
      <c r="AU26" s="72"/>
      <c r="AV26" s="72"/>
      <c r="AW26" s="82"/>
      <c r="AX26" s="81"/>
      <c r="AY26" s="72"/>
      <c r="AZ26" s="72"/>
      <c r="BA26" s="72"/>
      <c r="BB26" s="72"/>
      <c r="BC26" s="72"/>
      <c r="BD26" s="72"/>
      <c r="BE26" s="72"/>
      <c r="BF26" s="72"/>
      <c r="BG26" s="126"/>
      <c r="BH26" s="81"/>
      <c r="BI26" s="360" t="b">
        <f>IF($C$35="単相2線式100V",IF(BM24&gt;2,"簡易計算の結果，逆潮流による電圧上昇値が標準電圧の2％を超えています。","簡易計算の結果、逆潮流による電圧上昇値が標準電圧の2％以内となります。"),IF($C$35="単相3線式100/200V",IF(BM24&gt;2,"簡易計算の結果、逆潮流による電圧上昇値が標準電圧の2％を超えています。","簡易計算の結果、逆潮流による電圧上昇値が標準電圧の2％以内となります。"),IF($C$35="単相2線式200V",IF(BM24&gt;4,"簡易計算の結果、逆潮流による電圧上昇値が標準電圧の2％を超えています。","簡易計算の結果、逆潮流による電圧上昇値が標準電圧の2％以内となります。"),IF($C$35="三相3線式200V",IF(BM24&gt;4,"簡易計算の結果、逆潮流による電圧上昇値が標準電圧の2％を超えています。","簡易計算の結果、逆潮流による電圧上昇値が標準電圧の2％以内となります。")))))</f>
        <v>0</v>
      </c>
      <c r="BJ26" s="361"/>
      <c r="BK26" s="361"/>
      <c r="BL26" s="361"/>
      <c r="BM26" s="361"/>
      <c r="BN26" s="362"/>
      <c r="BO26" s="169"/>
    </row>
    <row r="27" spans="1:71" ht="15.75" customHeight="1" thickBot="1">
      <c r="A27" s="80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81"/>
      <c r="V27" s="72"/>
      <c r="W27" s="72"/>
      <c r="X27" s="72"/>
      <c r="Y27" s="72"/>
      <c r="Z27" s="72"/>
      <c r="AA27" s="72"/>
      <c r="AB27" s="72"/>
      <c r="AC27" s="85"/>
      <c r="AD27" s="72"/>
      <c r="AE27" s="127"/>
      <c r="AF27" s="72"/>
      <c r="AG27" s="72"/>
      <c r="AH27" s="72"/>
      <c r="AI27" s="72"/>
      <c r="AJ27" s="83"/>
      <c r="AK27" s="7"/>
      <c r="AL27" s="7"/>
      <c r="AM27" s="162"/>
      <c r="AN27" s="72"/>
      <c r="AO27" s="72"/>
      <c r="AP27" s="72"/>
      <c r="AQ27" s="72"/>
      <c r="AR27" s="72"/>
      <c r="AS27" s="72"/>
      <c r="AT27" s="72"/>
      <c r="AU27" s="72"/>
      <c r="AV27" s="72"/>
      <c r="AW27" s="82"/>
      <c r="AX27" s="81"/>
      <c r="AY27" s="72"/>
      <c r="AZ27" s="72"/>
      <c r="BA27" s="7"/>
      <c r="BB27" s="7"/>
      <c r="BC27" s="7"/>
      <c r="BD27" s="7"/>
      <c r="BE27" s="7"/>
      <c r="BH27" s="99"/>
      <c r="BI27" s="363"/>
      <c r="BJ27" s="364"/>
      <c r="BK27" s="364"/>
      <c r="BL27" s="364"/>
      <c r="BM27" s="364"/>
      <c r="BN27" s="365"/>
      <c r="BO27" s="82"/>
    </row>
    <row r="28" spans="1:71" ht="15.75" customHeight="1" thickTop="1" thickBot="1">
      <c r="A28" s="80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81"/>
      <c r="V28" s="72"/>
      <c r="W28" s="72"/>
      <c r="X28" s="72"/>
      <c r="Y28" s="72"/>
      <c r="Z28" s="72"/>
      <c r="AA28" s="72"/>
      <c r="AB28" s="72"/>
      <c r="AC28" s="85"/>
      <c r="AD28" s="72"/>
      <c r="AE28" s="359" t="s">
        <v>49</v>
      </c>
      <c r="AF28" s="329"/>
      <c r="AG28" s="43" t="s">
        <v>141</v>
      </c>
      <c r="AH28" s="142"/>
      <c r="AI28" s="43" t="s">
        <v>142</v>
      </c>
      <c r="AJ28" s="142"/>
      <c r="AK28" s="7"/>
      <c r="AL28" s="7"/>
      <c r="AM28" s="162"/>
      <c r="AN28" s="72"/>
      <c r="AO28" s="72"/>
      <c r="AP28" s="72"/>
      <c r="AQ28" s="72"/>
      <c r="AR28" s="72"/>
      <c r="AS28" s="72"/>
      <c r="AT28" s="72"/>
      <c r="AU28" s="72"/>
      <c r="AV28" s="72"/>
      <c r="AW28" s="82"/>
      <c r="AX28" s="81"/>
      <c r="AY28" s="72"/>
      <c r="AZ28" s="72"/>
      <c r="BA28" s="7"/>
      <c r="BB28" s="7"/>
      <c r="BC28" s="7"/>
      <c r="BD28" s="7"/>
      <c r="BE28" s="7"/>
      <c r="BH28" s="99"/>
      <c r="BJ28" s="73"/>
      <c r="BK28" s="73"/>
      <c r="BL28" s="73"/>
      <c r="BM28" s="73"/>
      <c r="BN28" s="73"/>
      <c r="BO28" s="85"/>
    </row>
    <row r="29" spans="1:71" s="3" customFormat="1" ht="15.75" customHeight="1" thickTop="1">
      <c r="A29" s="80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81"/>
      <c r="V29" s="72"/>
      <c r="W29" s="72"/>
      <c r="X29" s="72"/>
      <c r="Y29" s="72"/>
      <c r="Z29" s="72"/>
      <c r="AA29" s="72"/>
      <c r="AB29" s="72"/>
      <c r="AC29" s="85"/>
      <c r="AD29" s="72"/>
      <c r="AE29" s="127"/>
      <c r="AF29" s="72"/>
      <c r="AG29" s="72"/>
      <c r="AH29" s="72"/>
      <c r="AI29" s="72"/>
      <c r="AJ29" s="83"/>
      <c r="AK29" s="7"/>
      <c r="AL29" s="7"/>
      <c r="AM29" s="162"/>
      <c r="AN29" s="72"/>
      <c r="AO29" s="72"/>
      <c r="AP29" s="72"/>
      <c r="AQ29" s="72"/>
      <c r="AR29" s="72"/>
      <c r="AS29" s="72"/>
      <c r="AT29" s="72"/>
      <c r="AU29" s="72"/>
      <c r="AV29" s="72"/>
      <c r="AW29" s="82"/>
      <c r="AX29" s="81"/>
      <c r="AY29" s="72"/>
      <c r="AZ29" s="72"/>
      <c r="BA29" s="72"/>
      <c r="BB29" s="72"/>
      <c r="BC29" s="72"/>
      <c r="BD29" s="72"/>
      <c r="BE29" s="72"/>
      <c r="BF29" s="72"/>
      <c r="BG29" s="72"/>
      <c r="BH29" s="81"/>
      <c r="BI29" s="72"/>
      <c r="BJ29" s="72"/>
      <c r="BK29" s="72"/>
      <c r="BL29" s="72"/>
      <c r="BM29" s="72"/>
      <c r="BN29" s="72"/>
      <c r="BO29" s="82"/>
    </row>
    <row r="30" spans="1:71" s="3" customFormat="1" ht="15.75" customHeight="1">
      <c r="A30" s="80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81"/>
      <c r="V30" s="72"/>
      <c r="W30" s="72"/>
      <c r="X30" s="72"/>
      <c r="Y30" s="72"/>
      <c r="Z30" s="72"/>
      <c r="AA30" s="72"/>
      <c r="AB30" s="72"/>
      <c r="AC30" s="85"/>
      <c r="AD30" s="72"/>
      <c r="AE30" s="116" t="s">
        <v>54</v>
      </c>
      <c r="AF30" s="40"/>
      <c r="AG30" s="43" t="s">
        <v>143</v>
      </c>
      <c r="AH30" s="47" t="str">
        <f>IF(AH24="","",ROUND(AH26*(AH28/1000),3))</f>
        <v/>
      </c>
      <c r="AI30" s="43" t="s">
        <v>58</v>
      </c>
      <c r="AJ30" s="143" t="str">
        <f>IF(AJ24="","",ROUND(AJ26*(AJ28/1000),3))</f>
        <v/>
      </c>
      <c r="AK30" s="7"/>
      <c r="AL30" s="7"/>
      <c r="AM30" s="162"/>
      <c r="AN30" s="72"/>
      <c r="AO30" s="72"/>
      <c r="AP30" s="72"/>
      <c r="AQ30" s="72"/>
      <c r="AR30" s="72"/>
      <c r="AS30" s="72"/>
      <c r="AT30" s="72"/>
      <c r="AU30" s="72"/>
      <c r="AV30" s="72"/>
      <c r="AW30" s="82"/>
      <c r="AX30" s="81"/>
      <c r="AY30" s="72"/>
      <c r="AZ30" s="72"/>
      <c r="BA30" s="72"/>
      <c r="BB30" s="72"/>
      <c r="BC30" s="72"/>
      <c r="BD30" s="72"/>
      <c r="BE30" s="72"/>
      <c r="BF30" s="72"/>
      <c r="BG30" s="72"/>
      <c r="BH30" s="81"/>
      <c r="BI30" s="72"/>
      <c r="BJ30" s="72"/>
      <c r="BK30" s="72"/>
      <c r="BL30" s="72"/>
      <c r="BM30" s="72"/>
      <c r="BN30" s="72"/>
      <c r="BO30" s="82"/>
    </row>
    <row r="31" spans="1:71" s="3" customFormat="1" ht="15.75" customHeight="1">
      <c r="A31" s="170" t="s">
        <v>11</v>
      </c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81"/>
      <c r="V31" s="72"/>
      <c r="W31" s="72"/>
      <c r="X31" s="72"/>
      <c r="Y31" s="72"/>
      <c r="Z31" s="72"/>
      <c r="AA31" s="72"/>
      <c r="AB31" s="72"/>
      <c r="AC31" s="85"/>
      <c r="AD31" s="72"/>
      <c r="AE31" s="146" t="s">
        <v>60</v>
      </c>
      <c r="AF31" s="171"/>
      <c r="AG31" s="172"/>
      <c r="AH31" s="173"/>
      <c r="AI31" s="172"/>
      <c r="AJ31" s="174"/>
      <c r="AK31" s="7"/>
      <c r="AL31" s="7"/>
      <c r="AM31" s="162"/>
      <c r="AN31" s="72"/>
      <c r="AO31" s="72"/>
      <c r="AP31" s="72"/>
      <c r="AQ31" s="72"/>
      <c r="AR31" s="72"/>
      <c r="AS31" s="72"/>
      <c r="AT31" s="72"/>
      <c r="AU31" s="72"/>
      <c r="AV31" s="72"/>
      <c r="AW31" s="82"/>
      <c r="AX31" s="81"/>
      <c r="AY31" s="72"/>
      <c r="AZ31" s="72"/>
      <c r="BA31" s="72"/>
      <c r="BB31" s="72"/>
      <c r="BC31" s="72"/>
      <c r="BD31" s="72"/>
      <c r="BE31" s="72"/>
      <c r="BF31" s="72"/>
      <c r="BG31" s="72"/>
      <c r="BH31" s="81"/>
      <c r="BI31" s="72"/>
      <c r="BJ31" s="72"/>
      <c r="BK31" s="72"/>
      <c r="BL31" s="72"/>
      <c r="BM31" s="72"/>
      <c r="BN31" s="72"/>
      <c r="BO31" s="82"/>
    </row>
    <row r="32" spans="1:71" s="3" customFormat="1" ht="15.75" customHeight="1">
      <c r="A32" s="170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21"/>
      <c r="S32" s="7"/>
      <c r="T32" s="7"/>
      <c r="U32" s="81"/>
      <c r="V32" s="72"/>
      <c r="W32" s="72"/>
      <c r="X32" s="72"/>
      <c r="Y32" s="72"/>
      <c r="Z32" s="72"/>
      <c r="AA32" s="72"/>
      <c r="AB32" s="72"/>
      <c r="AC32" s="85"/>
      <c r="AD32" s="72"/>
      <c r="AE32" s="319" t="s">
        <v>63</v>
      </c>
      <c r="AF32" s="319"/>
      <c r="AG32" s="319"/>
      <c r="AH32" s="319"/>
      <c r="AI32" s="319"/>
      <c r="AJ32" s="49" t="str">
        <f>IF(AJ30="",AH30,AH30+AJ30)</f>
        <v/>
      </c>
      <c r="AK32" s="7" t="s">
        <v>144</v>
      </c>
      <c r="AL32" s="175"/>
      <c r="AM32" s="176"/>
      <c r="AN32" s="72"/>
      <c r="AO32" s="72"/>
      <c r="AP32" s="72"/>
      <c r="AQ32" s="72"/>
      <c r="AR32" s="72"/>
      <c r="AS32" s="72"/>
      <c r="AT32" s="72"/>
      <c r="AU32" s="72"/>
      <c r="AV32" s="72"/>
      <c r="AW32" s="82"/>
      <c r="AX32" s="81"/>
      <c r="AY32" s="72"/>
      <c r="AZ32" s="72"/>
      <c r="BA32" s="72"/>
      <c r="BB32" s="72"/>
      <c r="BC32" s="72"/>
      <c r="BD32" s="72"/>
      <c r="BE32" s="72"/>
      <c r="BF32" s="72"/>
      <c r="BG32" s="72"/>
      <c r="BH32" s="81"/>
      <c r="BI32" s="72"/>
      <c r="BJ32" s="72"/>
      <c r="BK32" s="72"/>
      <c r="BL32" s="72"/>
      <c r="BM32" s="72"/>
      <c r="BN32" s="72"/>
      <c r="BO32" s="82"/>
    </row>
    <row r="33" spans="1:68" s="3" customFormat="1" ht="15.75" customHeight="1">
      <c r="A33" s="177" t="s">
        <v>145</v>
      </c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7"/>
      <c r="S33" s="22"/>
      <c r="T33" s="178"/>
      <c r="U33" s="81"/>
      <c r="V33" s="72"/>
      <c r="W33" s="72"/>
      <c r="X33" s="72"/>
      <c r="Y33" s="72"/>
      <c r="Z33" s="72"/>
      <c r="AA33" s="72"/>
      <c r="AB33" s="72"/>
      <c r="AC33" s="85"/>
      <c r="AD33" s="72"/>
      <c r="AE33" s="72"/>
      <c r="AF33" s="72"/>
      <c r="AG33" s="72"/>
      <c r="AH33" s="72"/>
      <c r="AI33" s="72"/>
      <c r="AJ33" s="72"/>
      <c r="AK33" s="72"/>
      <c r="AL33" s="72"/>
      <c r="AM33" s="83"/>
      <c r="AN33" s="72"/>
      <c r="AO33" s="72"/>
      <c r="AP33" s="72"/>
      <c r="AQ33" s="72"/>
      <c r="AR33" s="72"/>
      <c r="AS33" s="72"/>
      <c r="AT33" s="72"/>
      <c r="AU33" s="72"/>
      <c r="AV33" s="72"/>
      <c r="AW33" s="82"/>
      <c r="AX33" s="81"/>
      <c r="AY33" s="72"/>
      <c r="AZ33" s="72"/>
      <c r="BA33" s="72"/>
      <c r="BB33" s="72"/>
      <c r="BC33" s="72"/>
      <c r="BD33" s="72"/>
      <c r="BE33" s="72"/>
      <c r="BF33" s="72"/>
      <c r="BG33" s="72"/>
      <c r="BH33" s="81"/>
      <c r="BI33" s="72"/>
      <c r="BJ33" s="72"/>
      <c r="BK33" s="72"/>
      <c r="BL33" s="72"/>
      <c r="BM33" s="72"/>
      <c r="BN33" s="72"/>
      <c r="BO33" s="82"/>
      <c r="BP33" s="72"/>
    </row>
    <row r="34" spans="1:68" s="3" customFormat="1" ht="15.75" customHeight="1" thickBot="1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81"/>
      <c r="V34" s="7"/>
      <c r="W34" s="7"/>
      <c r="X34" s="7"/>
      <c r="Y34" s="7"/>
      <c r="Z34" s="7"/>
      <c r="AA34" s="7"/>
      <c r="AB34" s="7"/>
      <c r="AC34" s="85"/>
      <c r="AD34" s="90"/>
      <c r="AE34" s="90" t="s">
        <v>146</v>
      </c>
      <c r="AF34" s="90"/>
      <c r="AG34" s="90"/>
      <c r="AH34" s="90"/>
      <c r="AI34" s="90"/>
      <c r="AJ34" s="90"/>
      <c r="AK34" s="90"/>
      <c r="AL34" s="90"/>
      <c r="AM34" s="91"/>
      <c r="AN34" s="89"/>
      <c r="AO34" s="89"/>
      <c r="AP34" s="89"/>
      <c r="AQ34" s="89"/>
      <c r="AR34" s="89"/>
      <c r="AS34" s="89"/>
      <c r="AT34" s="89"/>
      <c r="AU34" s="89"/>
      <c r="AV34" s="89"/>
      <c r="AW34" s="179"/>
      <c r="AX34" s="102" t="s">
        <v>147</v>
      </c>
      <c r="AY34" s="95"/>
      <c r="AZ34" s="95"/>
      <c r="BA34" s="95"/>
      <c r="BB34" s="95"/>
      <c r="BC34" s="95"/>
      <c r="BD34" s="95"/>
      <c r="BE34" s="95"/>
      <c r="BF34" s="95"/>
      <c r="BG34" s="96"/>
      <c r="BH34" s="103" t="s">
        <v>147</v>
      </c>
      <c r="BI34" s="90"/>
      <c r="BJ34" s="90"/>
      <c r="BK34" s="90"/>
      <c r="BL34" s="90"/>
      <c r="BM34" s="90"/>
      <c r="BN34" s="90"/>
      <c r="BO34" s="179"/>
    </row>
    <row r="35" spans="1:68" s="3" customFormat="1" ht="15.75" customHeight="1" thickTop="1" thickBot="1">
      <c r="A35" s="7"/>
      <c r="B35" s="425" t="s">
        <v>13</v>
      </c>
      <c r="C35" s="426"/>
      <c r="D35" s="427"/>
      <c r="E35" s="427"/>
      <c r="F35" s="427"/>
      <c r="G35" s="428"/>
      <c r="H35" s="335" t="s">
        <v>148</v>
      </c>
      <c r="I35" s="343">
        <f>IF(C35=$B$142,2,IF(C35=$B$143,1,IF(C35=$B$144,2,IF(C35=$B$145,1.732,0))))</f>
        <v>0</v>
      </c>
      <c r="J35" s="335" t="s">
        <v>149</v>
      </c>
      <c r="K35" s="7"/>
      <c r="L35" s="432" t="s">
        <v>16</v>
      </c>
      <c r="M35" s="433"/>
      <c r="N35" s="23" t="s">
        <v>17</v>
      </c>
      <c r="O35" s="7"/>
      <c r="P35" s="7"/>
      <c r="Q35" s="7"/>
      <c r="R35" s="7"/>
      <c r="S35" s="7"/>
      <c r="T35" s="7"/>
      <c r="U35" s="81"/>
      <c r="V35" s="72"/>
      <c r="W35" s="72"/>
      <c r="X35" s="72"/>
      <c r="AA35" s="72"/>
      <c r="AB35" s="7"/>
      <c r="AC35" s="85"/>
      <c r="AD35" s="89"/>
      <c r="AE35" s="109"/>
      <c r="AF35" s="110"/>
      <c r="AG35" s="110"/>
      <c r="AH35" s="111" t="s">
        <v>40</v>
      </c>
      <c r="AI35" s="112"/>
      <c r="AJ35" s="113" t="s">
        <v>41</v>
      </c>
      <c r="AK35" s="90"/>
      <c r="AL35" s="90"/>
      <c r="AM35" s="91"/>
      <c r="AN35" s="89"/>
      <c r="AO35" s="89"/>
      <c r="AP35" s="89"/>
      <c r="AQ35" s="89"/>
      <c r="AR35" s="89"/>
      <c r="AS35" s="89"/>
      <c r="AT35" s="89"/>
      <c r="AU35" s="89"/>
      <c r="AV35" s="89"/>
      <c r="AW35" s="179"/>
      <c r="AX35" s="377" t="s">
        <v>150</v>
      </c>
      <c r="AY35" s="378"/>
      <c r="AZ35" s="378"/>
      <c r="BA35" s="378"/>
      <c r="BB35" s="378"/>
      <c r="BC35" s="378"/>
      <c r="BD35" s="378"/>
      <c r="BE35" s="378"/>
      <c r="BF35" s="378"/>
      <c r="BG35" s="114"/>
      <c r="BH35" s="377" t="s">
        <v>151</v>
      </c>
      <c r="BI35" s="378"/>
      <c r="BJ35" s="378"/>
      <c r="BK35" s="378"/>
      <c r="BL35" s="378"/>
      <c r="BM35" s="378"/>
      <c r="BN35" s="378"/>
      <c r="BO35" s="379"/>
    </row>
    <row r="36" spans="1:68" s="3" customFormat="1" ht="15.75" customHeight="1" thickTop="1" thickBot="1">
      <c r="A36" s="7"/>
      <c r="B36" s="425"/>
      <c r="C36" s="429"/>
      <c r="D36" s="430"/>
      <c r="E36" s="430"/>
      <c r="F36" s="430"/>
      <c r="G36" s="431"/>
      <c r="H36" s="335"/>
      <c r="I36" s="344"/>
      <c r="J36" s="335"/>
      <c r="K36" s="7"/>
      <c r="L36" s="421" t="s">
        <v>18</v>
      </c>
      <c r="M36" s="422"/>
      <c r="N36" s="24">
        <v>2</v>
      </c>
      <c r="O36" s="7"/>
      <c r="P36" s="7"/>
      <c r="Q36" s="7"/>
      <c r="R36" s="7"/>
      <c r="S36" s="7"/>
      <c r="T36" s="7"/>
      <c r="U36" s="81"/>
      <c r="V36" s="72"/>
      <c r="W36" s="72"/>
      <c r="X36" s="72"/>
      <c r="AA36" s="72"/>
      <c r="AB36" s="7"/>
      <c r="AC36" s="85"/>
      <c r="AD36" s="89"/>
      <c r="AE36" s="117"/>
      <c r="AF36" s="90"/>
      <c r="AG36" s="90"/>
      <c r="AH36" s="89"/>
      <c r="AI36" s="89"/>
      <c r="AJ36" s="118"/>
      <c r="AK36" s="90"/>
      <c r="AL36" s="90"/>
      <c r="AM36" s="91"/>
      <c r="AN36" s="89"/>
      <c r="AO36" s="89"/>
      <c r="AP36" s="89"/>
      <c r="AQ36" s="89"/>
      <c r="AR36" s="89"/>
      <c r="AS36" s="89"/>
      <c r="AT36" s="89"/>
      <c r="AU36" s="89"/>
      <c r="AV36" s="89"/>
      <c r="AW36" s="179"/>
      <c r="AX36" s="121"/>
      <c r="AY36" s="122"/>
      <c r="AZ36" s="95"/>
      <c r="BA36" s="95"/>
      <c r="BB36" s="95"/>
      <c r="BC36" s="95"/>
      <c r="BD36" s="95"/>
      <c r="BE36" s="95"/>
      <c r="BF36" s="100"/>
      <c r="BG36" s="90"/>
      <c r="BH36" s="140"/>
      <c r="BI36" s="89"/>
      <c r="BJ36" s="89"/>
      <c r="BK36" s="89"/>
      <c r="BL36" s="89"/>
      <c r="BM36" s="89"/>
      <c r="BN36" s="89"/>
      <c r="BO36" s="179"/>
    </row>
    <row r="37" spans="1:68" s="3" customFormat="1" ht="15.75" customHeight="1" thickTop="1" thickBot="1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423" t="s">
        <v>19</v>
      </c>
      <c r="M37" s="424"/>
      <c r="N37" s="25">
        <v>2</v>
      </c>
      <c r="O37" s="7"/>
      <c r="P37" s="7"/>
      <c r="Q37" s="7"/>
      <c r="R37" s="7"/>
      <c r="S37" s="7"/>
      <c r="T37" s="7"/>
      <c r="U37" s="81"/>
      <c r="V37" s="72"/>
      <c r="W37" s="72"/>
      <c r="X37" s="72"/>
      <c r="AA37" s="72"/>
      <c r="AB37" s="7"/>
      <c r="AC37" s="85"/>
      <c r="AD37" s="89"/>
      <c r="AE37" s="380" t="s">
        <v>42</v>
      </c>
      <c r="AF37" s="381"/>
      <c r="AG37" s="95"/>
      <c r="AH37" s="124"/>
      <c r="AI37" s="125"/>
      <c r="AJ37" s="124"/>
      <c r="AK37" s="90"/>
      <c r="AL37" s="90"/>
      <c r="AM37" s="91"/>
      <c r="AN37" s="89"/>
      <c r="AO37" s="89"/>
      <c r="AP37" s="89"/>
      <c r="AQ37" s="89"/>
      <c r="AR37" s="89"/>
      <c r="AS37" s="89"/>
      <c r="AT37" s="89"/>
      <c r="AU37" s="89"/>
      <c r="AV37" s="89"/>
      <c r="AW37" s="179"/>
      <c r="AX37" s="121"/>
      <c r="AY37" s="382" t="s">
        <v>152</v>
      </c>
      <c r="AZ37" s="382"/>
      <c r="BA37" s="382"/>
      <c r="BB37" s="382"/>
      <c r="BC37" s="383"/>
      <c r="BD37" s="354" t="e">
        <f>$I$35*N47*AJ45</f>
        <v>#VALUE!</v>
      </c>
      <c r="BE37" s="355"/>
      <c r="BF37" s="386" t="s">
        <v>153</v>
      </c>
      <c r="BG37" s="387" t="s">
        <v>112</v>
      </c>
      <c r="BH37" s="387"/>
      <c r="BI37" s="366" t="s">
        <v>154</v>
      </c>
      <c r="BJ37" s="366"/>
      <c r="BK37" s="366"/>
      <c r="BL37" s="388"/>
      <c r="BM37" s="354" t="e">
        <f>$AU$11+BD37</f>
        <v>#VALUE!</v>
      </c>
      <c r="BN37" s="355"/>
      <c r="BO37" s="390" t="s">
        <v>114</v>
      </c>
    </row>
    <row r="38" spans="1:68" s="3" customFormat="1" ht="15.75" customHeight="1" thickTop="1" thickBot="1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423" t="s">
        <v>20</v>
      </c>
      <c r="M38" s="424"/>
      <c r="N38" s="25">
        <v>1</v>
      </c>
      <c r="O38" s="180" t="s">
        <v>155</v>
      </c>
      <c r="P38" s="7"/>
      <c r="Q38" s="7"/>
      <c r="R38" s="7"/>
      <c r="S38" s="7"/>
      <c r="T38" s="7"/>
      <c r="U38" s="81"/>
      <c r="V38" s="72"/>
      <c r="W38" s="72"/>
      <c r="X38" s="72"/>
      <c r="AA38" s="72"/>
      <c r="AB38" s="7"/>
      <c r="AC38" s="85"/>
      <c r="AD38" s="89"/>
      <c r="AE38" s="129"/>
      <c r="AF38" s="89"/>
      <c r="AG38" s="89"/>
      <c r="AH38" s="89"/>
      <c r="AI38" s="89"/>
      <c r="AJ38" s="118"/>
      <c r="AK38" s="90"/>
      <c r="AL38" s="90"/>
      <c r="AM38" s="91"/>
      <c r="AN38" s="89"/>
      <c r="AO38" s="89"/>
      <c r="AP38" s="89"/>
      <c r="AQ38" s="89"/>
      <c r="AR38" s="89"/>
      <c r="AS38" s="89"/>
      <c r="AT38" s="89"/>
      <c r="AU38" s="89"/>
      <c r="AV38" s="89"/>
      <c r="AW38" s="179"/>
      <c r="AX38" s="130"/>
      <c r="AY38" s="384"/>
      <c r="AZ38" s="384"/>
      <c r="BA38" s="384"/>
      <c r="BB38" s="384"/>
      <c r="BC38" s="385"/>
      <c r="BD38" s="356"/>
      <c r="BE38" s="357"/>
      <c r="BF38" s="386"/>
      <c r="BG38" s="387"/>
      <c r="BH38" s="387"/>
      <c r="BI38" s="368"/>
      <c r="BJ38" s="368"/>
      <c r="BK38" s="368"/>
      <c r="BL38" s="389"/>
      <c r="BM38" s="356"/>
      <c r="BN38" s="357"/>
      <c r="BO38" s="390"/>
    </row>
    <row r="39" spans="1:68" s="3" customFormat="1" ht="15.75" customHeight="1" thickTop="1">
      <c r="A39" s="7"/>
      <c r="B39" s="7"/>
      <c r="C39" s="72" t="s">
        <v>156</v>
      </c>
      <c r="D39" s="7"/>
      <c r="E39" s="7"/>
      <c r="G39" s="7"/>
      <c r="H39" s="7"/>
      <c r="I39" s="7"/>
      <c r="J39" s="7"/>
      <c r="K39" s="7"/>
      <c r="L39" s="423" t="s">
        <v>23</v>
      </c>
      <c r="M39" s="424"/>
      <c r="N39" s="25" t="s">
        <v>157</v>
      </c>
      <c r="O39" s="7"/>
      <c r="P39" s="7"/>
      <c r="Q39" s="7"/>
      <c r="R39" s="7"/>
      <c r="S39" s="7"/>
      <c r="T39" s="7"/>
      <c r="U39" s="81"/>
      <c r="V39" s="72"/>
      <c r="W39" s="72"/>
      <c r="X39" s="72"/>
      <c r="AA39" s="72"/>
      <c r="AB39" s="7"/>
      <c r="AC39" s="85"/>
      <c r="AD39" s="89"/>
      <c r="AE39" s="380" t="s">
        <v>158</v>
      </c>
      <c r="AF39" s="381"/>
      <c r="AG39" s="133" t="s">
        <v>47</v>
      </c>
      <c r="AH39" s="134" t="str">
        <f>IF(AH37="","",VLOOKUP(AH37,$BP$5:$BQ$17,2,FALSE))</f>
        <v/>
      </c>
      <c r="AI39" s="133" t="s">
        <v>120</v>
      </c>
      <c r="AJ39" s="135" t="str">
        <f>IF(AJ37="","",VLOOKUP(AJ37,$BP$5:$BQ$17,2,FALSE))</f>
        <v/>
      </c>
      <c r="AK39" s="90"/>
      <c r="AL39" s="90"/>
      <c r="AM39" s="91"/>
      <c r="AN39" s="89"/>
      <c r="AO39" s="89"/>
      <c r="AP39" s="89"/>
      <c r="AQ39" s="89"/>
      <c r="AR39" s="89"/>
      <c r="AS39" s="89"/>
      <c r="AT39" s="89"/>
      <c r="AU39" s="89"/>
      <c r="AV39" s="89"/>
      <c r="AW39" s="179"/>
      <c r="AX39" s="140"/>
      <c r="AY39" s="89"/>
      <c r="AZ39" s="89"/>
      <c r="BA39" s="89"/>
      <c r="BB39" s="89"/>
      <c r="BC39" s="89"/>
      <c r="BD39" s="89"/>
      <c r="BE39" s="89"/>
      <c r="BF39" s="89"/>
      <c r="BG39" s="89"/>
      <c r="BH39" s="123"/>
      <c r="BI39" s="360" t="b">
        <f>IF($C$35="単相2線式100V",IF(BM37&gt;2,"簡易計算の結果，逆潮流による電圧上昇値が標準電圧の2％を超えています。","簡易計算の結果、逆潮流による電圧上昇値が標準電圧の2％以内となります。"),IF($C$35="単相3線式100/200V",IF(BM37&gt;2,"簡易計算の結果、逆潮流による電圧上昇値が標準電圧の2％を超えています。","簡易計算の結果、逆潮流による電圧上昇値が標準電圧の2％以内となります。"),IF($C$35="単相2線式200V",IF(BM37&gt;4,"簡易計算の結果、逆潮流による電圧上昇値が標準電圧の2％を超えています。","簡易計算の結果、逆潮流による電圧上昇値が標準電圧の2％以内となります。"),IF($C$35="三相3線式200V",IF(BM37&gt;4,"簡易計算の結果、逆潮流による電圧上昇値が標準電圧の2％を超えています。","簡易計算の結果、逆潮流による電圧上昇値が標準電圧の2％以内となります。")))))</f>
        <v>0</v>
      </c>
      <c r="BJ39" s="361"/>
      <c r="BK39" s="361"/>
      <c r="BL39" s="361"/>
      <c r="BM39" s="361"/>
      <c r="BN39" s="362"/>
      <c r="BO39" s="139"/>
    </row>
    <row r="40" spans="1:68" s="3" customFormat="1" ht="15.75" customHeight="1" thickBot="1">
      <c r="A40" s="21"/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8"/>
      <c r="O40" s="21"/>
      <c r="P40" s="21"/>
      <c r="Q40" s="21"/>
      <c r="R40" s="21"/>
      <c r="S40" s="7"/>
      <c r="T40" s="7"/>
      <c r="U40" s="81"/>
      <c r="V40" s="72"/>
      <c r="W40" s="72"/>
      <c r="X40" s="72"/>
      <c r="Y40" s="72"/>
      <c r="Z40" s="72"/>
      <c r="AA40" s="72"/>
      <c r="AB40" s="7"/>
      <c r="AC40" s="85"/>
      <c r="AD40" s="89"/>
      <c r="AE40" s="129"/>
      <c r="AF40" s="89"/>
      <c r="AG40" s="89"/>
      <c r="AH40" s="89"/>
      <c r="AI40" s="89"/>
      <c r="AJ40" s="118"/>
      <c r="AK40" s="90"/>
      <c r="AL40" s="90"/>
      <c r="AM40" s="91"/>
      <c r="AN40" s="89"/>
      <c r="AO40" s="89"/>
      <c r="AP40" s="89"/>
      <c r="AQ40" s="89"/>
      <c r="AR40" s="89"/>
      <c r="AS40" s="89"/>
      <c r="AT40" s="89"/>
      <c r="AU40" s="89"/>
      <c r="AV40" s="89"/>
      <c r="AW40" s="179"/>
      <c r="AX40" s="140"/>
      <c r="AY40" s="89"/>
      <c r="AZ40" s="89"/>
      <c r="BA40" s="89"/>
      <c r="BB40" s="89"/>
      <c r="BC40" s="89"/>
      <c r="BD40" s="89"/>
      <c r="BE40" s="89"/>
      <c r="BF40" s="89"/>
      <c r="BG40" s="89"/>
      <c r="BH40" s="123"/>
      <c r="BI40" s="363"/>
      <c r="BJ40" s="364"/>
      <c r="BK40" s="364"/>
      <c r="BL40" s="364"/>
      <c r="BM40" s="364"/>
      <c r="BN40" s="365"/>
      <c r="BO40" s="179"/>
    </row>
    <row r="41" spans="1:68" s="3" customFormat="1" ht="15.75" customHeight="1" thickTop="1" thickBot="1">
      <c r="A41" s="80" t="s">
        <v>159</v>
      </c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181"/>
      <c r="O41" s="7"/>
      <c r="P41" s="7"/>
      <c r="Q41" s="7"/>
      <c r="R41" s="7"/>
      <c r="S41" s="22"/>
      <c r="T41" s="178"/>
      <c r="U41" s="81"/>
      <c r="V41" s="72"/>
      <c r="W41" s="72"/>
      <c r="X41" s="72"/>
      <c r="Y41" s="72"/>
      <c r="Z41" s="72"/>
      <c r="AA41" s="72"/>
      <c r="AB41" s="7"/>
      <c r="AC41" s="85"/>
      <c r="AD41" s="89"/>
      <c r="AE41" s="380" t="s">
        <v>49</v>
      </c>
      <c r="AF41" s="381"/>
      <c r="AG41" s="133" t="s">
        <v>52</v>
      </c>
      <c r="AH41" s="142"/>
      <c r="AI41" s="133" t="s">
        <v>53</v>
      </c>
      <c r="AJ41" s="142"/>
      <c r="AK41" s="90"/>
      <c r="AL41" s="90"/>
      <c r="AM41" s="91"/>
      <c r="AN41" s="89"/>
      <c r="AO41" s="89"/>
      <c r="AP41" s="89"/>
      <c r="AQ41" s="89"/>
      <c r="AR41" s="89"/>
      <c r="AS41" s="89"/>
      <c r="AT41" s="89"/>
      <c r="AU41" s="89"/>
      <c r="AV41" s="89"/>
      <c r="AW41" s="179"/>
      <c r="AX41" s="140"/>
      <c r="AY41" s="89"/>
      <c r="AZ41" s="89"/>
      <c r="BA41" s="89"/>
      <c r="BB41" s="89"/>
      <c r="BC41" s="89"/>
      <c r="BD41" s="89"/>
      <c r="BE41" s="89"/>
      <c r="BF41" s="89"/>
      <c r="BG41" s="89"/>
      <c r="BH41" s="123"/>
      <c r="BI41" s="89"/>
      <c r="BJ41" s="89"/>
      <c r="BK41" s="89"/>
      <c r="BL41" s="89"/>
      <c r="BM41" s="89"/>
      <c r="BN41" s="89"/>
      <c r="BO41" s="179"/>
    </row>
    <row r="42" spans="1:68" s="3" customFormat="1" ht="15.75" customHeight="1" thickTop="1" thickBot="1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181"/>
      <c r="O42" s="7"/>
      <c r="P42" s="7"/>
      <c r="Q42" s="7"/>
      <c r="R42" s="7"/>
      <c r="S42" s="7"/>
      <c r="T42" s="7"/>
      <c r="U42" s="81"/>
      <c r="V42" s="72"/>
      <c r="W42" s="72"/>
      <c r="X42" s="72"/>
      <c r="Y42" s="72"/>
      <c r="Z42" s="72"/>
      <c r="AA42" s="72"/>
      <c r="AB42" s="7"/>
      <c r="AC42" s="85"/>
      <c r="AD42" s="89"/>
      <c r="AE42" s="129"/>
      <c r="AF42" s="89"/>
      <c r="AG42" s="89"/>
      <c r="AH42" s="89"/>
      <c r="AI42" s="89"/>
      <c r="AJ42" s="118"/>
      <c r="AK42" s="90"/>
      <c r="AL42" s="90"/>
      <c r="AM42" s="91"/>
      <c r="AN42" s="89"/>
      <c r="AO42" s="89"/>
      <c r="AP42" s="89"/>
      <c r="AQ42" s="89"/>
      <c r="AR42" s="89"/>
      <c r="AS42" s="89"/>
      <c r="AT42" s="89"/>
      <c r="AU42" s="89"/>
      <c r="AV42" s="89"/>
      <c r="AW42" s="179"/>
      <c r="AX42" s="140"/>
      <c r="AY42" s="89"/>
      <c r="AZ42" s="89"/>
      <c r="BA42" s="89"/>
      <c r="BB42" s="89"/>
      <c r="BC42" s="89"/>
      <c r="BD42" s="89"/>
      <c r="BE42" s="89"/>
      <c r="BF42" s="89"/>
      <c r="BG42" s="89"/>
      <c r="BH42" s="123"/>
      <c r="BI42" s="89"/>
      <c r="BJ42" s="89"/>
      <c r="BK42" s="89"/>
      <c r="BL42" s="89"/>
      <c r="BM42" s="89"/>
      <c r="BN42" s="89"/>
      <c r="BO42" s="179"/>
    </row>
    <row r="43" spans="1:68" s="3" customFormat="1" ht="15.75" customHeight="1" thickTop="1">
      <c r="A43" s="7"/>
      <c r="B43" s="408" t="s">
        <v>160</v>
      </c>
      <c r="C43" s="409"/>
      <c r="D43" s="412"/>
      <c r="E43" s="420"/>
      <c r="F43" s="335" t="s">
        <v>161</v>
      </c>
      <c r="G43" s="319" t="s">
        <v>162</v>
      </c>
      <c r="H43" s="319"/>
      <c r="I43" s="332" t="s">
        <v>163</v>
      </c>
      <c r="J43" s="332"/>
      <c r="K43" s="332"/>
      <c r="L43" s="332"/>
      <c r="M43" s="333" t="s">
        <v>164</v>
      </c>
      <c r="N43" s="334">
        <f>IF(C35=$B$142,ROUND(E43*1000/105,1),IF(C35=$B$143,ROUND(E43*1000/210,1),IF(C35=$B$144,ROUND(E43*1000/210,1),IF(C35=$B$145,ROUND(E43*1000/1.732/210,1),0))))</f>
        <v>0</v>
      </c>
      <c r="O43" s="400" t="s">
        <v>165</v>
      </c>
      <c r="P43" s="401"/>
      <c r="Q43" s="401"/>
      <c r="R43" s="401"/>
      <c r="S43" s="401"/>
      <c r="T43" s="7"/>
      <c r="U43" s="81"/>
      <c r="V43" s="72"/>
      <c r="W43" s="72"/>
      <c r="X43" s="72"/>
      <c r="Y43" s="72"/>
      <c r="Z43" s="72"/>
      <c r="AA43" s="72"/>
      <c r="AB43" s="7"/>
      <c r="AC43" s="85"/>
      <c r="AD43" s="89"/>
      <c r="AE43" s="117" t="s">
        <v>54</v>
      </c>
      <c r="AF43" s="125"/>
      <c r="AG43" s="133" t="s">
        <v>143</v>
      </c>
      <c r="AH43" s="144" t="str">
        <f>IF(AH37="","",ROUND(AH39*(AH41/1000),3))</f>
        <v/>
      </c>
      <c r="AI43" s="133" t="s">
        <v>166</v>
      </c>
      <c r="AJ43" s="145" t="str">
        <f>IF(AJ37="","",ROUND(AJ39*(AJ41/1000),3))</f>
        <v/>
      </c>
      <c r="AK43" s="90"/>
      <c r="AL43" s="90"/>
      <c r="AM43" s="91"/>
      <c r="AN43" s="89"/>
      <c r="AO43" s="89"/>
      <c r="AP43" s="89"/>
      <c r="AQ43" s="89"/>
      <c r="AR43" s="89"/>
      <c r="AS43" s="89"/>
      <c r="AT43" s="89"/>
      <c r="AU43" s="89"/>
      <c r="AV43" s="89"/>
      <c r="AW43" s="179"/>
      <c r="AX43" s="140"/>
      <c r="AY43" s="89"/>
      <c r="AZ43" s="89"/>
      <c r="BA43" s="89"/>
      <c r="BB43" s="89"/>
      <c r="BC43" s="89"/>
      <c r="BD43" s="89"/>
      <c r="BE43" s="89"/>
      <c r="BF43" s="89"/>
      <c r="BG43" s="89"/>
      <c r="BH43" s="123"/>
      <c r="BI43" s="89"/>
      <c r="BJ43" s="89"/>
      <c r="BK43" s="89"/>
      <c r="BL43" s="89"/>
      <c r="BM43" s="89"/>
      <c r="BN43" s="89"/>
      <c r="BO43" s="179"/>
    </row>
    <row r="44" spans="1:68" s="3" customFormat="1" ht="15.75" customHeight="1">
      <c r="A44" s="7"/>
      <c r="B44" s="409"/>
      <c r="C44" s="409"/>
      <c r="D44" s="412"/>
      <c r="E44" s="413"/>
      <c r="F44" s="335"/>
      <c r="G44" s="319"/>
      <c r="H44" s="319"/>
      <c r="I44" s="402" t="s">
        <v>33</v>
      </c>
      <c r="J44" s="402"/>
      <c r="K44" s="402"/>
      <c r="L44" s="402"/>
      <c r="M44" s="333"/>
      <c r="N44" s="334"/>
      <c r="O44" s="400"/>
      <c r="P44" s="401"/>
      <c r="Q44" s="401"/>
      <c r="R44" s="401"/>
      <c r="S44" s="401"/>
      <c r="T44" s="7"/>
      <c r="U44" s="81"/>
      <c r="V44" s="72"/>
      <c r="W44" s="72"/>
      <c r="X44" s="72"/>
      <c r="Y44" s="72"/>
      <c r="Z44" s="72"/>
      <c r="AA44" s="72"/>
      <c r="AB44" s="7"/>
      <c r="AC44" s="85"/>
      <c r="AD44" s="89"/>
      <c r="AE44" s="149" t="s">
        <v>60</v>
      </c>
      <c r="AF44" s="150"/>
      <c r="AG44" s="151"/>
      <c r="AH44" s="152"/>
      <c r="AI44" s="151"/>
      <c r="AJ44" s="182"/>
      <c r="AK44" s="90"/>
      <c r="AL44" s="90"/>
      <c r="AM44" s="91"/>
      <c r="AN44" s="89"/>
      <c r="AO44" s="89"/>
      <c r="AP44" s="89"/>
      <c r="AQ44" s="89"/>
      <c r="AR44" s="89"/>
      <c r="AS44" s="89"/>
      <c r="AT44" s="89"/>
      <c r="AU44" s="89"/>
      <c r="AV44" s="89"/>
      <c r="AW44" s="179"/>
      <c r="AX44" s="140"/>
      <c r="AY44" s="89"/>
      <c r="AZ44" s="89"/>
      <c r="BA44" s="89"/>
      <c r="BB44" s="89"/>
      <c r="BC44" s="89"/>
      <c r="BD44" s="89"/>
      <c r="BE44" s="89"/>
      <c r="BF44" s="89"/>
      <c r="BG44" s="89"/>
      <c r="BH44" s="123"/>
      <c r="BI44" s="89"/>
      <c r="BJ44" s="89"/>
      <c r="BK44" s="89"/>
      <c r="BL44" s="89"/>
      <c r="BM44" s="89"/>
      <c r="BN44" s="89"/>
      <c r="BO44" s="179"/>
    </row>
    <row r="45" spans="1:68" s="3" customFormat="1" ht="15.75" customHeight="1">
      <c r="A45" s="31"/>
      <c r="B45" s="408" t="s">
        <v>167</v>
      </c>
      <c r="C45" s="409"/>
      <c r="D45" s="412"/>
      <c r="E45" s="413"/>
      <c r="F45" s="335" t="s">
        <v>161</v>
      </c>
      <c r="G45" s="414" t="s">
        <v>168</v>
      </c>
      <c r="H45" s="414"/>
      <c r="I45" s="414"/>
      <c r="J45" s="414"/>
      <c r="K45" s="414"/>
      <c r="L45" s="414"/>
      <c r="M45" s="333" t="s">
        <v>164</v>
      </c>
      <c r="N45" s="334">
        <f>IF(C35=$B$142,ROUND(E45*1000/105,1),IF(C35=$B$143,ROUND(E45*1000/210,1),IF(C35=$B$144,ROUND(E45*1000/210,1),IF(C35=$B$145,ROUND(E45*1000/1.732/210,1),0))))</f>
        <v>0</v>
      </c>
      <c r="O45" s="400" t="s">
        <v>169</v>
      </c>
      <c r="P45" s="401"/>
      <c r="Q45" s="401"/>
      <c r="R45" s="401"/>
      <c r="S45" s="401"/>
      <c r="T45" s="7"/>
      <c r="U45" s="81"/>
      <c r="V45" s="72"/>
      <c r="W45" s="72"/>
      <c r="X45" s="72"/>
      <c r="Y45" s="72"/>
      <c r="Z45" s="72"/>
      <c r="AA45" s="72"/>
      <c r="AB45" s="7"/>
      <c r="AC45" s="85"/>
      <c r="AD45" s="89"/>
      <c r="AE45" s="391" t="s">
        <v>63</v>
      </c>
      <c r="AF45" s="391"/>
      <c r="AG45" s="391"/>
      <c r="AH45" s="391"/>
      <c r="AI45" s="391"/>
      <c r="AJ45" s="156" t="str">
        <f>IF(AJ43="",AH43,AH43+AJ43)</f>
        <v/>
      </c>
      <c r="AK45" s="90" t="s">
        <v>170</v>
      </c>
      <c r="AL45" s="157"/>
      <c r="AM45" s="158"/>
      <c r="AN45" s="89"/>
      <c r="AO45" s="89"/>
      <c r="AP45" s="89"/>
      <c r="AQ45" s="89"/>
      <c r="AR45" s="89"/>
      <c r="AS45" s="89"/>
      <c r="AT45" s="89"/>
      <c r="AU45" s="89"/>
      <c r="AV45" s="89"/>
      <c r="AW45" s="179"/>
      <c r="AX45" s="140"/>
      <c r="AY45" s="89"/>
      <c r="AZ45" s="89"/>
      <c r="BA45" s="89"/>
      <c r="BB45" s="89"/>
      <c r="BC45" s="89"/>
      <c r="BD45" s="89"/>
      <c r="BE45" s="89"/>
      <c r="BF45" s="89"/>
      <c r="BG45" s="89"/>
      <c r="BH45" s="123"/>
      <c r="BI45" s="89"/>
      <c r="BJ45" s="89"/>
      <c r="BK45" s="89"/>
      <c r="BL45" s="89"/>
      <c r="BM45" s="89"/>
      <c r="BN45" s="89"/>
      <c r="BO45" s="179"/>
    </row>
    <row r="46" spans="1:68" s="3" customFormat="1" ht="15.75" customHeight="1">
      <c r="A46" s="32"/>
      <c r="B46" s="409"/>
      <c r="C46" s="409"/>
      <c r="D46" s="412"/>
      <c r="E46" s="413"/>
      <c r="F46" s="335"/>
      <c r="G46" s="414"/>
      <c r="H46" s="414"/>
      <c r="I46" s="414"/>
      <c r="J46" s="414"/>
      <c r="K46" s="414"/>
      <c r="L46" s="414"/>
      <c r="M46" s="333"/>
      <c r="N46" s="334"/>
      <c r="O46" s="400"/>
      <c r="P46" s="401"/>
      <c r="Q46" s="401"/>
      <c r="R46" s="401"/>
      <c r="S46" s="401"/>
      <c r="T46" s="7"/>
      <c r="U46" s="81"/>
      <c r="V46" s="72"/>
      <c r="W46" s="72"/>
      <c r="X46" s="72"/>
      <c r="Y46" s="72"/>
      <c r="Z46" s="72"/>
      <c r="AA46" s="72"/>
      <c r="AB46" s="7"/>
      <c r="AC46" s="85"/>
      <c r="AD46" s="72"/>
      <c r="AE46" s="72"/>
      <c r="AF46" s="72"/>
      <c r="AG46" s="72"/>
      <c r="AH46" s="72"/>
      <c r="AI46" s="72"/>
      <c r="AJ46" s="72"/>
      <c r="AK46" s="72"/>
      <c r="AL46" s="72"/>
      <c r="AM46" s="83"/>
      <c r="AN46" s="72"/>
      <c r="AO46" s="72"/>
      <c r="AP46" s="72"/>
      <c r="AQ46" s="72"/>
      <c r="AR46" s="72"/>
      <c r="AS46" s="72"/>
      <c r="AT46" s="72"/>
      <c r="AU46" s="72"/>
      <c r="AV46" s="72"/>
      <c r="AW46" s="82"/>
      <c r="AX46" s="81"/>
      <c r="AY46" s="72"/>
      <c r="AZ46" s="72"/>
      <c r="BA46" s="72"/>
      <c r="BB46" s="72"/>
      <c r="BC46" s="72"/>
      <c r="BD46" s="72"/>
      <c r="BE46" s="72"/>
      <c r="BF46" s="72"/>
      <c r="BG46" s="72"/>
      <c r="BH46" s="99"/>
      <c r="BI46" s="72"/>
      <c r="BJ46" s="72"/>
      <c r="BK46" s="72"/>
      <c r="BL46" s="72"/>
      <c r="BM46" s="72"/>
      <c r="BN46" s="72"/>
      <c r="BO46" s="82"/>
    </row>
    <row r="47" spans="1:68" s="3" customFormat="1" ht="15.75" customHeight="1">
      <c r="A47" s="7"/>
      <c r="B47" s="416" t="s">
        <v>171</v>
      </c>
      <c r="C47" s="417"/>
      <c r="D47" s="417"/>
      <c r="E47" s="413"/>
      <c r="F47" s="335" t="s">
        <v>27</v>
      </c>
      <c r="G47" s="414" t="s">
        <v>168</v>
      </c>
      <c r="H47" s="414"/>
      <c r="I47" s="414"/>
      <c r="J47" s="414"/>
      <c r="K47" s="414"/>
      <c r="L47" s="414"/>
      <c r="M47" s="333" t="s">
        <v>164</v>
      </c>
      <c r="N47" s="334">
        <f>IF(C35=$B$142,ROUND(E47*1000/105,1),IF(C35=$B$143,ROUND(E47*1000/210,1),IF(C35=$B$144,ROUND(E47*1000/210,1),IF(C35=$B$145,ROUND(E47*1000/1.732/210,1),0))))</f>
        <v>0</v>
      </c>
      <c r="O47" s="400" t="s">
        <v>172</v>
      </c>
      <c r="P47" s="401"/>
      <c r="Q47" s="401"/>
      <c r="R47" s="401"/>
      <c r="S47" s="401"/>
      <c r="T47" s="7"/>
      <c r="U47" s="81"/>
      <c r="V47" s="72"/>
      <c r="W47" s="72"/>
      <c r="X47" s="72"/>
      <c r="Y47" s="72"/>
      <c r="Z47" s="72"/>
      <c r="AA47" s="72"/>
      <c r="AB47" s="72"/>
      <c r="AC47" s="82"/>
      <c r="AD47" s="72"/>
      <c r="AE47" s="7" t="s">
        <v>173</v>
      </c>
      <c r="AF47" s="7"/>
      <c r="AG47" s="7"/>
      <c r="AH47" s="7"/>
      <c r="AI47" s="7"/>
      <c r="AJ47" s="7"/>
      <c r="AK47" s="7"/>
      <c r="AL47" s="7"/>
      <c r="AM47" s="162"/>
      <c r="AN47" s="72"/>
      <c r="AO47" s="72"/>
      <c r="AP47" s="72"/>
      <c r="AQ47" s="72"/>
      <c r="AR47" s="72"/>
      <c r="AS47" s="72"/>
      <c r="AT47" s="72"/>
      <c r="AU47" s="72"/>
      <c r="AV47" s="72"/>
      <c r="AW47" s="82"/>
      <c r="AX47" s="163" t="s">
        <v>174</v>
      </c>
      <c r="AY47" s="38"/>
      <c r="AZ47" s="38"/>
      <c r="BA47" s="38"/>
      <c r="BB47" s="38"/>
      <c r="BC47" s="38"/>
      <c r="BD47" s="38"/>
      <c r="BE47" s="38"/>
      <c r="BF47" s="38"/>
      <c r="BG47" s="84"/>
      <c r="BH47" s="164" t="s">
        <v>174</v>
      </c>
      <c r="BI47" s="73"/>
      <c r="BJ47" s="73"/>
      <c r="BK47" s="73"/>
      <c r="BL47" s="73"/>
      <c r="BM47" s="73"/>
      <c r="BN47" s="73"/>
      <c r="BO47" s="82"/>
    </row>
    <row r="48" spans="1:68" s="3" customFormat="1" ht="15.75" customHeight="1">
      <c r="A48" s="162"/>
      <c r="B48" s="418"/>
      <c r="C48" s="419"/>
      <c r="D48" s="419"/>
      <c r="E48" s="413"/>
      <c r="F48" s="335"/>
      <c r="G48" s="414"/>
      <c r="H48" s="414"/>
      <c r="I48" s="414"/>
      <c r="J48" s="414"/>
      <c r="K48" s="414"/>
      <c r="L48" s="414"/>
      <c r="M48" s="333"/>
      <c r="N48" s="334"/>
      <c r="O48" s="400"/>
      <c r="P48" s="401"/>
      <c r="Q48" s="401"/>
      <c r="R48" s="401"/>
      <c r="S48" s="401"/>
      <c r="T48" s="72"/>
      <c r="U48" s="81"/>
      <c r="V48" s="72"/>
      <c r="W48" s="72"/>
      <c r="X48" s="72"/>
      <c r="Y48" s="72"/>
      <c r="Z48" s="72"/>
      <c r="AA48" s="72"/>
      <c r="AB48" s="7"/>
      <c r="AC48" s="85"/>
      <c r="AD48" s="72"/>
      <c r="AE48" s="104"/>
      <c r="AF48" s="105"/>
      <c r="AG48" s="105"/>
      <c r="AH48" s="106" t="s">
        <v>40</v>
      </c>
      <c r="AI48" s="107"/>
      <c r="AJ48" s="108" t="s">
        <v>41</v>
      </c>
      <c r="AK48" s="7"/>
      <c r="AL48" s="7"/>
      <c r="AM48" s="162"/>
      <c r="AN48" s="72"/>
      <c r="AO48" s="72"/>
      <c r="AP48" s="72"/>
      <c r="AQ48" s="72"/>
      <c r="AR48" s="72"/>
      <c r="AS48" s="72"/>
      <c r="AT48" s="72"/>
      <c r="AU48" s="72"/>
      <c r="AV48" s="72"/>
      <c r="AW48" s="82"/>
      <c r="AX48" s="392" t="s">
        <v>175</v>
      </c>
      <c r="AY48" s="393"/>
      <c r="AZ48" s="393"/>
      <c r="BA48" s="393"/>
      <c r="BB48" s="393"/>
      <c r="BC48" s="393"/>
      <c r="BD48" s="393"/>
      <c r="BE48" s="393"/>
      <c r="BF48" s="393"/>
      <c r="BG48" s="165"/>
      <c r="BH48" s="392" t="s">
        <v>176</v>
      </c>
      <c r="BI48" s="393"/>
      <c r="BJ48" s="393"/>
      <c r="BK48" s="393"/>
      <c r="BL48" s="393"/>
      <c r="BM48" s="393"/>
      <c r="BN48" s="393"/>
      <c r="BO48" s="394"/>
    </row>
    <row r="49" spans="1:67" s="3" customFormat="1" ht="15.75" customHeight="1" thickBot="1">
      <c r="A49" s="72"/>
      <c r="B49" s="408" t="s">
        <v>177</v>
      </c>
      <c r="C49" s="409"/>
      <c r="D49" s="412"/>
      <c r="E49" s="413"/>
      <c r="F49" s="335" t="s">
        <v>161</v>
      </c>
      <c r="G49" s="414" t="s">
        <v>178</v>
      </c>
      <c r="H49" s="414"/>
      <c r="I49" s="414"/>
      <c r="J49" s="414"/>
      <c r="K49" s="414"/>
      <c r="L49" s="414"/>
      <c r="M49" s="333" t="s">
        <v>179</v>
      </c>
      <c r="N49" s="334">
        <f>IF(C35=$B$142,ROUND(E49*1000/105,1),IF(C35=$B$143,ROUND(E49*1000/210,1),IF(C35=$B$144,ROUND(E49*1000/210,1),IF(C35=$B$145,ROUND(E49*1000/1.732/210,1),0))))</f>
        <v>0</v>
      </c>
      <c r="O49" s="400" t="s">
        <v>180</v>
      </c>
      <c r="P49" s="401"/>
      <c r="Q49" s="401"/>
      <c r="R49" s="401"/>
      <c r="S49" s="401"/>
      <c r="T49" s="72"/>
      <c r="U49" s="81"/>
      <c r="V49" s="72"/>
      <c r="W49" s="72"/>
      <c r="X49" s="72"/>
      <c r="Y49" s="72"/>
      <c r="Z49" s="72"/>
      <c r="AA49" s="72"/>
      <c r="AB49" s="7"/>
      <c r="AC49" s="85"/>
      <c r="AD49" s="72"/>
      <c r="AE49" s="116"/>
      <c r="AF49" s="7"/>
      <c r="AG49" s="7"/>
      <c r="AH49" s="72"/>
      <c r="AI49" s="72"/>
      <c r="AJ49" s="83"/>
      <c r="AK49" s="7"/>
      <c r="AL49" s="7"/>
      <c r="AM49" s="162"/>
      <c r="AN49" s="72"/>
      <c r="AO49" s="72"/>
      <c r="AP49" s="72"/>
      <c r="AQ49" s="72"/>
      <c r="AR49" s="72"/>
      <c r="AS49" s="72"/>
      <c r="AT49" s="72"/>
      <c r="AU49" s="72"/>
      <c r="AV49" s="72"/>
      <c r="AW49" s="82"/>
      <c r="AX49" s="166"/>
      <c r="AY49" s="167"/>
      <c r="AZ49" s="38"/>
      <c r="BA49" s="38"/>
      <c r="BB49" s="38"/>
      <c r="BC49" s="38"/>
      <c r="BD49" s="38"/>
      <c r="BE49" s="38"/>
      <c r="BF49" s="34"/>
      <c r="BG49" s="73"/>
      <c r="BH49" s="81"/>
      <c r="BI49" s="72"/>
      <c r="BJ49" s="72"/>
      <c r="BK49" s="72"/>
      <c r="BL49" s="72"/>
      <c r="BM49" s="72"/>
      <c r="BN49" s="72"/>
      <c r="BO49" s="82"/>
    </row>
    <row r="50" spans="1:67" s="3" customFormat="1" ht="15.75" customHeight="1" thickTop="1" thickBot="1">
      <c r="A50" s="72"/>
      <c r="B50" s="409"/>
      <c r="C50" s="409"/>
      <c r="D50" s="412"/>
      <c r="E50" s="413"/>
      <c r="F50" s="335"/>
      <c r="G50" s="414"/>
      <c r="H50" s="414"/>
      <c r="I50" s="414"/>
      <c r="J50" s="414"/>
      <c r="K50" s="414"/>
      <c r="L50" s="414"/>
      <c r="M50" s="333"/>
      <c r="N50" s="334"/>
      <c r="O50" s="400"/>
      <c r="P50" s="401"/>
      <c r="Q50" s="401"/>
      <c r="R50" s="401"/>
      <c r="S50" s="401"/>
      <c r="T50" s="7"/>
      <c r="U50" s="81"/>
      <c r="V50" s="72"/>
      <c r="W50" s="72"/>
      <c r="X50" s="72"/>
      <c r="Y50" s="72"/>
      <c r="Z50" s="72"/>
      <c r="AA50" s="72"/>
      <c r="AB50" s="7"/>
      <c r="AC50" s="85"/>
      <c r="AD50" s="72"/>
      <c r="AE50" s="359" t="s">
        <v>42</v>
      </c>
      <c r="AF50" s="329"/>
      <c r="AG50" s="38"/>
      <c r="AH50" s="124"/>
      <c r="AI50" s="40"/>
      <c r="AJ50" s="124"/>
      <c r="AK50" s="7"/>
      <c r="AL50" s="7"/>
      <c r="AM50" s="162"/>
      <c r="AN50" s="72"/>
      <c r="AO50" s="72"/>
      <c r="AP50" s="72"/>
      <c r="AQ50" s="72"/>
      <c r="AR50" s="72"/>
      <c r="AS50" s="72"/>
      <c r="AT50" s="72"/>
      <c r="AU50" s="72"/>
      <c r="AV50" s="72"/>
      <c r="AW50" s="82"/>
      <c r="AX50" s="166"/>
      <c r="AY50" s="366" t="s">
        <v>181</v>
      </c>
      <c r="AZ50" s="366"/>
      <c r="BA50" s="366"/>
      <c r="BB50" s="366"/>
      <c r="BC50" s="367"/>
      <c r="BD50" s="354" t="e">
        <f>$I$35*N49*AJ58</f>
        <v>#VALUE!</v>
      </c>
      <c r="BE50" s="355"/>
      <c r="BF50" s="370" t="s">
        <v>182</v>
      </c>
      <c r="BG50" s="371" t="s">
        <v>183</v>
      </c>
      <c r="BH50" s="371"/>
      <c r="BI50" s="373" t="s">
        <v>184</v>
      </c>
      <c r="BJ50" s="373"/>
      <c r="BK50" s="373"/>
      <c r="BL50" s="374"/>
      <c r="BM50" s="354" t="e">
        <f>$AU$11+BD50</f>
        <v>#VALUE!</v>
      </c>
      <c r="BN50" s="355"/>
      <c r="BO50" s="395" t="s">
        <v>114</v>
      </c>
    </row>
    <row r="51" spans="1:67" s="3" customFormat="1" ht="15.75" customHeight="1" thickTop="1" thickBot="1">
      <c r="A51" s="72"/>
      <c r="B51" s="408" t="s">
        <v>185</v>
      </c>
      <c r="C51" s="409"/>
      <c r="D51" s="412"/>
      <c r="E51" s="413"/>
      <c r="F51" s="335" t="s">
        <v>27</v>
      </c>
      <c r="G51" s="414" t="s">
        <v>168</v>
      </c>
      <c r="H51" s="414"/>
      <c r="I51" s="414"/>
      <c r="J51" s="414"/>
      <c r="K51" s="414"/>
      <c r="L51" s="414"/>
      <c r="M51" s="333" t="s">
        <v>179</v>
      </c>
      <c r="N51" s="334">
        <f>IF(C35=$B$142,ROUND(E51*1000/105,1),IF(C35=$B$143,ROUND(E51*1000/210,1),IF(C35=$B$144,ROUND(E51*1000/210,1),IF(C35=$B$145,ROUND(E51*1000/1.732/210,1),0))))</f>
        <v>0</v>
      </c>
      <c r="O51" s="400" t="s">
        <v>186</v>
      </c>
      <c r="P51" s="401"/>
      <c r="Q51" s="401"/>
      <c r="R51" s="401"/>
      <c r="S51" s="401"/>
      <c r="T51" s="7"/>
      <c r="U51" s="81"/>
      <c r="V51" s="72"/>
      <c r="W51" s="72"/>
      <c r="X51" s="72"/>
      <c r="Y51" s="72"/>
      <c r="Z51" s="72"/>
      <c r="AA51" s="72"/>
      <c r="AB51" s="7"/>
      <c r="AC51" s="85"/>
      <c r="AD51" s="72"/>
      <c r="AE51" s="127"/>
      <c r="AF51" s="72"/>
      <c r="AG51" s="72"/>
      <c r="AH51" s="72"/>
      <c r="AI51" s="72"/>
      <c r="AJ51" s="83"/>
      <c r="AK51" s="7"/>
      <c r="AL51" s="7"/>
      <c r="AM51" s="162"/>
      <c r="AN51" s="72"/>
      <c r="AO51" s="72"/>
      <c r="AP51" s="72"/>
      <c r="AQ51" s="72"/>
      <c r="AR51" s="72"/>
      <c r="AS51" s="72"/>
      <c r="AT51" s="72"/>
      <c r="AU51" s="72"/>
      <c r="AV51" s="72"/>
      <c r="AW51" s="82"/>
      <c r="AX51" s="168"/>
      <c r="AY51" s="368"/>
      <c r="AZ51" s="368"/>
      <c r="BA51" s="368"/>
      <c r="BB51" s="368"/>
      <c r="BC51" s="369"/>
      <c r="BD51" s="356"/>
      <c r="BE51" s="357"/>
      <c r="BF51" s="370"/>
      <c r="BG51" s="371"/>
      <c r="BH51" s="371"/>
      <c r="BI51" s="375"/>
      <c r="BJ51" s="375"/>
      <c r="BK51" s="375"/>
      <c r="BL51" s="376"/>
      <c r="BM51" s="356"/>
      <c r="BN51" s="357"/>
      <c r="BO51" s="395"/>
    </row>
    <row r="52" spans="1:67" s="3" customFormat="1" ht="15.75" customHeight="1" thickTop="1">
      <c r="A52" s="72"/>
      <c r="B52" s="409"/>
      <c r="C52" s="409"/>
      <c r="D52" s="412"/>
      <c r="E52" s="413"/>
      <c r="F52" s="335"/>
      <c r="G52" s="414"/>
      <c r="H52" s="414"/>
      <c r="I52" s="414"/>
      <c r="J52" s="414"/>
      <c r="K52" s="414"/>
      <c r="L52" s="414"/>
      <c r="M52" s="333"/>
      <c r="N52" s="334"/>
      <c r="O52" s="400"/>
      <c r="P52" s="401"/>
      <c r="Q52" s="401"/>
      <c r="R52" s="401"/>
      <c r="S52" s="401"/>
      <c r="T52" s="7"/>
      <c r="U52" s="81"/>
      <c r="V52" s="72"/>
      <c r="Z52" s="72"/>
      <c r="AA52" s="72"/>
      <c r="AB52" s="7"/>
      <c r="AC52" s="85"/>
      <c r="AD52" s="72"/>
      <c r="AE52" s="359" t="s">
        <v>158</v>
      </c>
      <c r="AF52" s="329"/>
      <c r="AG52" s="43" t="s">
        <v>119</v>
      </c>
      <c r="AH52" s="44" t="str">
        <f>IF(AH50="","",VLOOKUP(AH50,$BP$5:$BQ$17,2,FALSE))</f>
        <v/>
      </c>
      <c r="AI52" s="43" t="s">
        <v>187</v>
      </c>
      <c r="AJ52" s="132" t="str">
        <f>IF(AJ50="","",VLOOKUP(AJ50,$BP$5:$BQ$17,2,FALSE))</f>
        <v/>
      </c>
      <c r="AK52" s="7"/>
      <c r="AL52" s="7"/>
      <c r="AM52" s="162"/>
      <c r="AN52" s="72"/>
      <c r="AO52" s="72"/>
      <c r="AP52" s="72"/>
      <c r="AQ52" s="72"/>
      <c r="AR52" s="72"/>
      <c r="AS52" s="72"/>
      <c r="AT52" s="72"/>
      <c r="AU52" s="72"/>
      <c r="AV52" s="72"/>
      <c r="AW52" s="82"/>
      <c r="AX52" s="81"/>
      <c r="AY52" s="72"/>
      <c r="AZ52" s="72"/>
      <c r="BA52" s="72"/>
      <c r="BB52" s="72"/>
      <c r="BC52" s="72"/>
      <c r="BD52" s="72"/>
      <c r="BE52" s="72"/>
      <c r="BF52" s="72"/>
      <c r="BG52" s="126"/>
      <c r="BH52" s="81"/>
      <c r="BI52" s="360" t="b">
        <f>IF($C$35="単相2線式100V",IF(BM50&gt;2,"簡易計算の結果，逆潮流による電圧上昇値が標準電圧の2％を超えています。","簡易計算の結果、逆潮流による電圧上昇値が標準電圧の2％以内となります。"),IF($C$35="単相3線式100/200V",IF(BM50&gt;2,"簡易計算の結果、逆潮流による電圧上昇値が標準電圧の2％を超えています。","簡易計算の結果、逆潮流による電圧上昇値が標準電圧の2％以内となります。"),IF($C$35="単相2線式200V",IF(BM50&gt;4,"簡易計算の結果、逆潮流による電圧上昇値が標準電圧の2％を超えています。","簡易計算の結果、逆潮流による電圧上昇値が標準電圧の2％以内となります。"),IF($C$35="三相3線式200V",IF(BM50&gt;4,"簡易計算の結果、逆潮流による電圧上昇値が標準電圧の2％を超えています。","簡易計算の結果、逆潮流による電圧上昇値が標準電圧の2％以内となります。")))))</f>
        <v>0</v>
      </c>
      <c r="BJ52" s="361"/>
      <c r="BK52" s="361"/>
      <c r="BL52" s="361"/>
      <c r="BM52" s="361"/>
      <c r="BN52" s="362"/>
      <c r="BO52" s="169"/>
    </row>
    <row r="53" spans="1:67" s="3" customFormat="1" ht="15.75" customHeight="1" thickBot="1">
      <c r="A53" s="72"/>
      <c r="B53" s="408" t="s">
        <v>188</v>
      </c>
      <c r="C53" s="409"/>
      <c r="D53" s="412"/>
      <c r="E53" s="413"/>
      <c r="F53" s="335" t="s">
        <v>161</v>
      </c>
      <c r="G53" s="414" t="s">
        <v>178</v>
      </c>
      <c r="H53" s="414"/>
      <c r="I53" s="414"/>
      <c r="J53" s="414"/>
      <c r="K53" s="414"/>
      <c r="L53" s="414"/>
      <c r="M53" s="333" t="s">
        <v>179</v>
      </c>
      <c r="N53" s="334">
        <f>IF(C35=$B$142,ROUND(E53*1000/105,1),IF(C35=$B$143,ROUND(E53*1000/210,1),IF(C35=$B$144,ROUND(E53*1000/210,1),IF(C35=$B$145,ROUND(E53*1000/1.732/210,1),0))))</f>
        <v>0</v>
      </c>
      <c r="O53" s="400" t="s">
        <v>189</v>
      </c>
      <c r="P53" s="401"/>
      <c r="Q53" s="401"/>
      <c r="R53" s="401"/>
      <c r="S53" s="401"/>
      <c r="T53" s="7"/>
      <c r="U53" s="81"/>
      <c r="V53" s="72"/>
      <c r="Z53" s="72"/>
      <c r="AA53" s="72"/>
      <c r="AB53" s="7"/>
      <c r="AC53" s="85"/>
      <c r="AD53" s="72"/>
      <c r="AE53" s="127"/>
      <c r="AF53" s="72"/>
      <c r="AG53" s="72"/>
      <c r="AH53" s="72"/>
      <c r="AI53" s="72"/>
      <c r="AJ53" s="83"/>
      <c r="AK53" s="7"/>
      <c r="AL53" s="7"/>
      <c r="AM53" s="162"/>
      <c r="AN53" s="72"/>
      <c r="AO53" s="72"/>
      <c r="AP53" s="72"/>
      <c r="AQ53" s="72"/>
      <c r="AR53" s="72"/>
      <c r="AS53" s="72"/>
      <c r="AT53" s="72"/>
      <c r="AU53" s="72"/>
      <c r="AV53" s="72"/>
      <c r="AW53" s="82"/>
      <c r="AX53" s="81"/>
      <c r="AY53" s="72"/>
      <c r="AZ53" s="72"/>
      <c r="BA53" s="72"/>
      <c r="BB53" s="72"/>
      <c r="BC53" s="72"/>
      <c r="BD53" s="72"/>
      <c r="BE53" s="72"/>
      <c r="BF53" s="72"/>
      <c r="BG53" s="72"/>
      <c r="BH53" s="99"/>
      <c r="BI53" s="363"/>
      <c r="BJ53" s="364"/>
      <c r="BK53" s="364"/>
      <c r="BL53" s="364"/>
      <c r="BM53" s="364"/>
      <c r="BN53" s="365"/>
      <c r="BO53" s="82"/>
    </row>
    <row r="54" spans="1:67" s="3" customFormat="1" ht="15.75" customHeight="1" thickTop="1" thickBot="1">
      <c r="A54" s="72"/>
      <c r="B54" s="409"/>
      <c r="C54" s="409"/>
      <c r="D54" s="412"/>
      <c r="E54" s="413"/>
      <c r="F54" s="335"/>
      <c r="G54" s="414"/>
      <c r="H54" s="414"/>
      <c r="I54" s="414"/>
      <c r="J54" s="414"/>
      <c r="K54" s="414"/>
      <c r="L54" s="414"/>
      <c r="M54" s="333"/>
      <c r="N54" s="334"/>
      <c r="O54" s="400"/>
      <c r="P54" s="401"/>
      <c r="Q54" s="401"/>
      <c r="R54" s="401"/>
      <c r="S54" s="401"/>
      <c r="T54" s="7"/>
      <c r="U54" s="81"/>
      <c r="V54" s="72"/>
      <c r="W54" s="72"/>
      <c r="X54" s="72"/>
      <c r="Y54" s="72"/>
      <c r="Z54" s="72"/>
      <c r="AA54" s="72"/>
      <c r="AB54" s="7"/>
      <c r="AC54" s="85"/>
      <c r="AD54" s="72"/>
      <c r="AE54" s="359" t="s">
        <v>49</v>
      </c>
      <c r="AF54" s="329"/>
      <c r="AG54" s="43" t="s">
        <v>52</v>
      </c>
      <c r="AH54" s="142"/>
      <c r="AI54" s="43" t="s">
        <v>142</v>
      </c>
      <c r="AJ54" s="142"/>
      <c r="AK54" s="7"/>
      <c r="AL54" s="7"/>
      <c r="AM54" s="162"/>
      <c r="AN54" s="72"/>
      <c r="AO54" s="72"/>
      <c r="AP54" s="72"/>
      <c r="AQ54" s="72"/>
      <c r="AR54" s="72"/>
      <c r="AS54" s="72"/>
      <c r="AT54" s="72"/>
      <c r="AU54" s="72"/>
      <c r="AV54" s="72"/>
      <c r="AW54" s="82"/>
      <c r="AX54" s="81"/>
      <c r="AY54" s="72"/>
      <c r="AZ54" s="72"/>
      <c r="BA54" s="72"/>
      <c r="BB54" s="72"/>
      <c r="BC54" s="72"/>
      <c r="BD54" s="72"/>
      <c r="BE54" s="72"/>
      <c r="BF54" s="72"/>
      <c r="BG54" s="72"/>
      <c r="BH54" s="99"/>
      <c r="BI54" s="72"/>
      <c r="BJ54" s="72"/>
      <c r="BK54" s="72"/>
      <c r="BL54" s="72"/>
      <c r="BM54" s="72"/>
      <c r="BN54" s="72"/>
      <c r="BO54" s="82"/>
    </row>
    <row r="55" spans="1:67" s="3" customFormat="1" ht="15.75" customHeight="1" thickTop="1">
      <c r="A55" s="72"/>
      <c r="B55" s="408" t="s">
        <v>190</v>
      </c>
      <c r="C55" s="409"/>
      <c r="D55" s="412"/>
      <c r="E55" s="413"/>
      <c r="F55" s="335" t="s">
        <v>161</v>
      </c>
      <c r="G55" s="414" t="s">
        <v>168</v>
      </c>
      <c r="H55" s="414"/>
      <c r="I55" s="414"/>
      <c r="J55" s="414"/>
      <c r="K55" s="414"/>
      <c r="L55" s="414"/>
      <c r="M55" s="333" t="s">
        <v>164</v>
      </c>
      <c r="N55" s="334">
        <f>IF(C35=$B$142,ROUND(E55*1000/105,1),IF(C35=$B$143,ROUND(E55*1000/210,1),IF(C35=$B$144,ROUND(E55*1000/210,1),IF(C35=$B$145,ROUND(E55*1000/1.732/210,1),0))))</f>
        <v>0</v>
      </c>
      <c r="O55" s="400" t="s">
        <v>191</v>
      </c>
      <c r="P55" s="401"/>
      <c r="Q55" s="401"/>
      <c r="R55" s="401"/>
      <c r="S55" s="401"/>
      <c r="T55" s="7"/>
      <c r="U55" s="81"/>
      <c r="V55" s="72"/>
      <c r="W55" s="72"/>
      <c r="X55" s="72"/>
      <c r="Y55" s="72"/>
      <c r="Z55" s="72"/>
      <c r="AA55" s="72"/>
      <c r="AB55" s="7"/>
      <c r="AC55" s="85"/>
      <c r="AD55" s="72"/>
      <c r="AE55" s="127"/>
      <c r="AF55" s="72"/>
      <c r="AG55" s="72"/>
      <c r="AH55" s="72"/>
      <c r="AI55" s="72"/>
      <c r="AJ55" s="83"/>
      <c r="AK55" s="7"/>
      <c r="AL55" s="7"/>
      <c r="AM55" s="162"/>
      <c r="AN55" s="72"/>
      <c r="AO55" s="72"/>
      <c r="AP55" s="72"/>
      <c r="AQ55" s="72"/>
      <c r="AR55" s="72"/>
      <c r="AS55" s="72"/>
      <c r="AT55" s="72"/>
      <c r="AU55" s="72"/>
      <c r="AV55" s="72"/>
      <c r="AW55" s="82"/>
      <c r="AX55" s="81"/>
      <c r="AY55" s="72"/>
      <c r="AZ55" s="72"/>
      <c r="BA55" s="72"/>
      <c r="BB55" s="72"/>
      <c r="BC55" s="72"/>
      <c r="BD55" s="72"/>
      <c r="BE55" s="72"/>
      <c r="BF55" s="72"/>
      <c r="BG55" s="72"/>
      <c r="BH55" s="81"/>
      <c r="BI55" s="72"/>
      <c r="BJ55" s="72"/>
      <c r="BK55" s="72"/>
      <c r="BL55" s="72"/>
      <c r="BM55" s="72"/>
      <c r="BN55" s="72"/>
      <c r="BO55" s="82"/>
    </row>
    <row r="56" spans="1:67" s="3" customFormat="1" ht="15.75" customHeight="1">
      <c r="A56" s="72"/>
      <c r="B56" s="409"/>
      <c r="C56" s="409"/>
      <c r="D56" s="412"/>
      <c r="E56" s="413"/>
      <c r="F56" s="335"/>
      <c r="G56" s="414"/>
      <c r="H56" s="414"/>
      <c r="I56" s="414"/>
      <c r="J56" s="414"/>
      <c r="K56" s="414"/>
      <c r="L56" s="414"/>
      <c r="M56" s="333"/>
      <c r="N56" s="334"/>
      <c r="O56" s="400"/>
      <c r="P56" s="401"/>
      <c r="Q56" s="401"/>
      <c r="R56" s="401"/>
      <c r="S56" s="401"/>
      <c r="T56" s="7"/>
      <c r="U56" s="81"/>
      <c r="V56" s="72"/>
      <c r="W56" s="72"/>
      <c r="X56" s="72"/>
      <c r="Y56" s="72"/>
      <c r="Z56" s="72"/>
      <c r="AA56" s="72"/>
      <c r="AB56" s="7"/>
      <c r="AC56" s="85"/>
      <c r="AD56" s="72"/>
      <c r="AE56" s="116" t="s">
        <v>54</v>
      </c>
      <c r="AF56" s="40"/>
      <c r="AG56" s="43" t="s">
        <v>143</v>
      </c>
      <c r="AH56" s="47" t="str">
        <f>IF(AH50="","",ROUND(AH52*(AH54/1000),3))</f>
        <v/>
      </c>
      <c r="AI56" s="43" t="s">
        <v>58</v>
      </c>
      <c r="AJ56" s="143" t="str">
        <f>IF(AJ50="","",ROUND(AJ52*(AJ54/1000),3))</f>
        <v/>
      </c>
      <c r="AK56" s="7"/>
      <c r="AL56" s="7"/>
      <c r="AM56" s="162"/>
      <c r="AN56" s="72"/>
      <c r="AO56" s="72"/>
      <c r="AP56" s="72"/>
      <c r="AQ56" s="72"/>
      <c r="AR56" s="72"/>
      <c r="AS56" s="72"/>
      <c r="AT56" s="72"/>
      <c r="AU56" s="72"/>
      <c r="AV56" s="72"/>
      <c r="AW56" s="82"/>
      <c r="AX56" s="81"/>
      <c r="AY56" s="72"/>
      <c r="AZ56" s="72"/>
      <c r="BA56" s="72"/>
      <c r="BB56" s="72"/>
      <c r="BC56" s="72"/>
      <c r="BD56" s="72"/>
      <c r="BE56" s="72"/>
      <c r="BF56" s="72"/>
      <c r="BG56" s="72"/>
      <c r="BH56" s="81"/>
      <c r="BI56" s="72"/>
      <c r="BJ56" s="72"/>
      <c r="BK56" s="72"/>
      <c r="BL56" s="72"/>
      <c r="BM56" s="72"/>
      <c r="BN56" s="72"/>
      <c r="BO56" s="82"/>
    </row>
    <row r="57" spans="1:67" s="3" customFormat="1" ht="15.75" customHeight="1">
      <c r="A57" s="72"/>
      <c r="B57" s="408" t="s">
        <v>192</v>
      </c>
      <c r="C57" s="409"/>
      <c r="D57" s="412"/>
      <c r="E57" s="413"/>
      <c r="F57" s="335" t="s">
        <v>161</v>
      </c>
      <c r="G57" s="414" t="s">
        <v>168</v>
      </c>
      <c r="H57" s="414"/>
      <c r="I57" s="414"/>
      <c r="J57" s="414"/>
      <c r="K57" s="414"/>
      <c r="L57" s="414"/>
      <c r="M57" s="333" t="s">
        <v>164</v>
      </c>
      <c r="N57" s="334">
        <f>IF(C35=$B$142,ROUND(E57*1000/105,1),IF(C35=$B$143,ROUND(E57*1000/210,1),IF(C35=$B$144,ROUND(E57*1000/210,1),IF(C35=$B$145,ROUND(E57*1000/1.732/210,1),0))))</f>
        <v>0</v>
      </c>
      <c r="O57" s="400" t="s">
        <v>193</v>
      </c>
      <c r="P57" s="401"/>
      <c r="Q57" s="401"/>
      <c r="R57" s="401"/>
      <c r="S57" s="401"/>
      <c r="T57" s="7"/>
      <c r="U57" s="81"/>
      <c r="W57" s="183" t="s">
        <v>194</v>
      </c>
      <c r="X57" s="183"/>
      <c r="Y57" s="183"/>
      <c r="Z57" s="72"/>
      <c r="AA57" s="72"/>
      <c r="AB57" s="7"/>
      <c r="AC57" s="85"/>
      <c r="AD57" s="72"/>
      <c r="AE57" s="146" t="s">
        <v>60</v>
      </c>
      <c r="AF57" s="171"/>
      <c r="AG57" s="172"/>
      <c r="AH57" s="173"/>
      <c r="AI57" s="172"/>
      <c r="AJ57" s="174"/>
      <c r="AK57" s="7"/>
      <c r="AL57" s="7"/>
      <c r="AM57" s="162"/>
      <c r="AN57" s="72"/>
      <c r="AO57" s="72"/>
      <c r="AP57" s="72"/>
      <c r="AQ57" s="72"/>
      <c r="AR57" s="72"/>
      <c r="AS57" s="72"/>
      <c r="AT57" s="72"/>
      <c r="AU57" s="72"/>
      <c r="AV57" s="72"/>
      <c r="AW57" s="82"/>
      <c r="AX57" s="81"/>
      <c r="AY57" s="72"/>
      <c r="AZ57" s="72"/>
      <c r="BA57" s="72"/>
      <c r="BB57" s="72"/>
      <c r="BC57" s="72"/>
      <c r="BD57" s="72"/>
      <c r="BE57" s="72"/>
      <c r="BF57" s="72"/>
      <c r="BG57" s="72"/>
      <c r="BH57" s="81"/>
      <c r="BI57" s="72"/>
      <c r="BJ57" s="72"/>
      <c r="BK57" s="72"/>
      <c r="BL57" s="72"/>
      <c r="BM57" s="72"/>
      <c r="BN57" s="72"/>
      <c r="BO57" s="82"/>
    </row>
    <row r="58" spans="1:67" s="3" customFormat="1" ht="15.75" customHeight="1">
      <c r="A58" s="72"/>
      <c r="B58" s="409"/>
      <c r="C58" s="409"/>
      <c r="D58" s="412"/>
      <c r="E58" s="413"/>
      <c r="F58" s="335"/>
      <c r="G58" s="414"/>
      <c r="H58" s="414"/>
      <c r="I58" s="414"/>
      <c r="J58" s="414"/>
      <c r="K58" s="414"/>
      <c r="L58" s="414"/>
      <c r="M58" s="333"/>
      <c r="N58" s="334"/>
      <c r="O58" s="400"/>
      <c r="P58" s="401"/>
      <c r="Q58" s="401"/>
      <c r="R58" s="401"/>
      <c r="S58" s="401"/>
      <c r="T58" s="7"/>
      <c r="U58" s="81"/>
      <c r="W58" s="184" t="s">
        <v>195</v>
      </c>
      <c r="X58" s="185"/>
      <c r="Y58" s="185"/>
      <c r="Z58" s="72"/>
      <c r="AA58" s="72"/>
      <c r="AB58" s="7"/>
      <c r="AC58" s="85"/>
      <c r="AD58" s="72"/>
      <c r="AE58" s="319" t="s">
        <v>63</v>
      </c>
      <c r="AF58" s="319"/>
      <c r="AG58" s="319"/>
      <c r="AH58" s="319"/>
      <c r="AI58" s="319"/>
      <c r="AJ58" s="49" t="str">
        <f>IF(AJ56="",AH56,AH56+AJ56)</f>
        <v/>
      </c>
      <c r="AK58" s="7" t="s">
        <v>196</v>
      </c>
      <c r="AL58" s="7"/>
      <c r="AM58" s="162"/>
      <c r="AN58" s="72"/>
      <c r="AO58" s="72"/>
      <c r="AP58" s="72"/>
      <c r="AQ58" s="72"/>
      <c r="AR58" s="72"/>
      <c r="AS58" s="72"/>
      <c r="AT58" s="72"/>
      <c r="AU58" s="72"/>
      <c r="AV58" s="72"/>
      <c r="AW58" s="82"/>
      <c r="AX58" s="81"/>
      <c r="AY58" s="72"/>
      <c r="AZ58" s="72"/>
      <c r="BA58" s="72"/>
      <c r="BB58" s="72"/>
      <c r="BC58" s="72"/>
      <c r="BD58" s="72"/>
      <c r="BE58" s="72"/>
      <c r="BF58" s="72"/>
      <c r="BG58" s="72"/>
      <c r="BH58" s="81"/>
      <c r="BI58" s="72"/>
      <c r="BJ58" s="72"/>
      <c r="BK58" s="72"/>
      <c r="BL58" s="72"/>
      <c r="BM58" s="72"/>
      <c r="BN58" s="72"/>
      <c r="BO58" s="82"/>
    </row>
    <row r="59" spans="1:67" s="3" customFormat="1" ht="15.75" customHeight="1" thickBot="1">
      <c r="A59" s="72"/>
      <c r="B59" s="408" t="s">
        <v>197</v>
      </c>
      <c r="C59" s="409"/>
      <c r="D59" s="412"/>
      <c r="E59" s="413"/>
      <c r="F59" s="335" t="s">
        <v>27</v>
      </c>
      <c r="G59" s="414" t="s">
        <v>178</v>
      </c>
      <c r="H59" s="414"/>
      <c r="I59" s="414"/>
      <c r="J59" s="414"/>
      <c r="K59" s="414"/>
      <c r="L59" s="414"/>
      <c r="M59" s="333" t="s">
        <v>164</v>
      </c>
      <c r="N59" s="334">
        <f>IF(C35=$B$142,ROUND(E59*1000/105,1),IF(C35=$B$143,ROUND(E59*1000/210,1),IF(C35=$B$144,ROUND(E59*1000/210,1),IF(C35=$B$145,ROUND(E59*1000/1.732/210,1),0))))</f>
        <v>0</v>
      </c>
      <c r="O59" s="400" t="s">
        <v>198</v>
      </c>
      <c r="P59" s="401"/>
      <c r="Q59" s="401"/>
      <c r="R59" s="401"/>
      <c r="S59" s="401"/>
      <c r="T59" s="7"/>
      <c r="U59" s="81"/>
      <c r="W59" s="411" t="s">
        <v>199</v>
      </c>
      <c r="X59" s="411"/>
      <c r="Y59" s="403" t="s">
        <v>200</v>
      </c>
      <c r="Z59" s="404"/>
      <c r="AB59" s="7"/>
      <c r="AC59" s="85"/>
      <c r="AD59" s="72"/>
      <c r="AE59" s="72"/>
      <c r="AF59" s="72"/>
      <c r="AG59" s="72"/>
      <c r="AH59" s="72"/>
      <c r="AI59" s="72"/>
      <c r="AJ59" s="72"/>
      <c r="AK59" s="72"/>
      <c r="AL59" s="72"/>
      <c r="AM59" s="83"/>
      <c r="AN59" s="72"/>
      <c r="AO59" s="72"/>
      <c r="AP59" s="72"/>
      <c r="AQ59" s="72"/>
      <c r="AR59" s="72"/>
      <c r="AS59" s="72"/>
      <c r="AT59" s="72"/>
      <c r="AU59" s="72"/>
      <c r="AV59" s="72"/>
      <c r="AW59" s="82"/>
      <c r="AX59" s="81"/>
      <c r="AY59" s="72"/>
      <c r="AZ59" s="72"/>
      <c r="BA59" s="72"/>
      <c r="BB59" s="72"/>
      <c r="BC59" s="72"/>
      <c r="BD59" s="72"/>
      <c r="BE59" s="72"/>
      <c r="BF59" s="72"/>
      <c r="BG59" s="72"/>
      <c r="BH59" s="81"/>
      <c r="BI59" s="72"/>
      <c r="BJ59" s="72"/>
      <c r="BK59" s="72"/>
      <c r="BL59" s="72"/>
      <c r="BM59" s="72"/>
      <c r="BN59" s="72"/>
      <c r="BO59" s="82"/>
    </row>
    <row r="60" spans="1:67" s="3" customFormat="1" ht="15.75" customHeight="1" thickTop="1">
      <c r="A60" s="72"/>
      <c r="B60" s="409"/>
      <c r="C60" s="409"/>
      <c r="D60" s="412"/>
      <c r="E60" s="413"/>
      <c r="F60" s="335"/>
      <c r="G60" s="414"/>
      <c r="H60" s="414"/>
      <c r="I60" s="414"/>
      <c r="J60" s="414"/>
      <c r="K60" s="414"/>
      <c r="L60" s="414"/>
      <c r="M60" s="333"/>
      <c r="N60" s="334"/>
      <c r="O60" s="400"/>
      <c r="P60" s="401"/>
      <c r="Q60" s="401"/>
      <c r="R60" s="401"/>
      <c r="S60" s="401"/>
      <c r="T60" s="7"/>
      <c r="U60" s="81"/>
      <c r="W60" s="405" t="s">
        <v>91</v>
      </c>
      <c r="X60" s="405"/>
      <c r="Y60" s="406">
        <v>5.65</v>
      </c>
      <c r="Z60" s="407"/>
      <c r="AB60" s="72"/>
      <c r="AC60" s="82"/>
      <c r="AD60" s="89"/>
      <c r="AE60" s="90" t="s">
        <v>201</v>
      </c>
      <c r="AF60" s="90"/>
      <c r="AG60" s="90"/>
      <c r="AH60" s="90"/>
      <c r="AI60" s="90"/>
      <c r="AJ60" s="90"/>
      <c r="AK60" s="90"/>
      <c r="AL60" s="90"/>
      <c r="AM60" s="91"/>
      <c r="AN60" s="89"/>
      <c r="AO60" s="89"/>
      <c r="AP60" s="89"/>
      <c r="AQ60" s="89"/>
      <c r="AR60" s="89"/>
      <c r="AS60" s="89"/>
      <c r="AT60" s="89"/>
      <c r="AU60" s="89"/>
      <c r="AV60" s="89"/>
      <c r="AW60" s="179"/>
      <c r="AX60" s="102" t="s">
        <v>202</v>
      </c>
      <c r="AY60" s="95"/>
      <c r="AZ60" s="95"/>
      <c r="BA60" s="95"/>
      <c r="BB60" s="95"/>
      <c r="BC60" s="95"/>
      <c r="BD60" s="95"/>
      <c r="BE60" s="95"/>
      <c r="BF60" s="95"/>
      <c r="BG60" s="96"/>
      <c r="BH60" s="103" t="s">
        <v>203</v>
      </c>
      <c r="BI60" s="89"/>
      <c r="BJ60" s="89"/>
      <c r="BK60" s="89"/>
      <c r="BL60" s="89"/>
      <c r="BM60" s="89"/>
      <c r="BN60" s="89"/>
      <c r="BO60" s="179"/>
    </row>
    <row r="61" spans="1:67" s="3" customFormat="1" ht="15.75" customHeight="1">
      <c r="A61" s="72"/>
      <c r="B61" s="408" t="s">
        <v>204</v>
      </c>
      <c r="C61" s="409"/>
      <c r="D61" s="412"/>
      <c r="E61" s="413"/>
      <c r="F61" s="335" t="s">
        <v>27</v>
      </c>
      <c r="G61" s="414" t="s">
        <v>178</v>
      </c>
      <c r="H61" s="414"/>
      <c r="I61" s="414"/>
      <c r="J61" s="414"/>
      <c r="K61" s="414"/>
      <c r="L61" s="414"/>
      <c r="M61" s="333" t="s">
        <v>164</v>
      </c>
      <c r="N61" s="334">
        <f>IF(C35=$B$142,ROUND(E61*1000/105,1),IF(C35=$B$143,ROUND(E61*1000/210,1),IF(C35=$B$144,ROUND(E61*1000/210,1),IF(C35=$B$145,ROUND(E61*1000/1.732/210,1),0))))</f>
        <v>0</v>
      </c>
      <c r="O61" s="400" t="s">
        <v>205</v>
      </c>
      <c r="P61" s="401"/>
      <c r="Q61" s="401"/>
      <c r="R61" s="401"/>
      <c r="S61" s="401"/>
      <c r="T61" s="7"/>
      <c r="U61" s="81"/>
      <c r="W61" s="334" t="s">
        <v>92</v>
      </c>
      <c r="X61" s="334"/>
      <c r="Y61" s="398">
        <v>3.35</v>
      </c>
      <c r="Z61" s="399"/>
      <c r="AB61" s="72"/>
      <c r="AC61" s="82"/>
      <c r="AD61" s="89"/>
      <c r="AE61" s="109"/>
      <c r="AF61" s="110"/>
      <c r="AG61" s="110"/>
      <c r="AH61" s="111" t="s">
        <v>40</v>
      </c>
      <c r="AI61" s="112"/>
      <c r="AJ61" s="113" t="s">
        <v>41</v>
      </c>
      <c r="AK61" s="90"/>
      <c r="AL61" s="90"/>
      <c r="AM61" s="91"/>
      <c r="AN61" s="89"/>
      <c r="AO61" s="89"/>
      <c r="AP61" s="89"/>
      <c r="AQ61" s="89"/>
      <c r="AR61" s="89"/>
      <c r="AS61" s="89"/>
      <c r="AT61" s="89"/>
      <c r="AU61" s="89"/>
      <c r="AV61" s="89"/>
      <c r="AW61" s="179"/>
      <c r="AX61" s="377" t="s">
        <v>206</v>
      </c>
      <c r="AY61" s="378"/>
      <c r="AZ61" s="378"/>
      <c r="BA61" s="378"/>
      <c r="BB61" s="378"/>
      <c r="BC61" s="378"/>
      <c r="BD61" s="378"/>
      <c r="BE61" s="378"/>
      <c r="BF61" s="378"/>
      <c r="BG61" s="114"/>
      <c r="BH61" s="377" t="s">
        <v>207</v>
      </c>
      <c r="BI61" s="378"/>
      <c r="BJ61" s="378"/>
      <c r="BK61" s="378"/>
      <c r="BL61" s="378"/>
      <c r="BM61" s="378"/>
      <c r="BN61" s="378"/>
      <c r="BO61" s="379"/>
    </row>
    <row r="62" spans="1:67" s="3" customFormat="1" ht="15.75" customHeight="1" thickBot="1">
      <c r="A62" s="72"/>
      <c r="B62" s="409"/>
      <c r="C62" s="409"/>
      <c r="D62" s="412"/>
      <c r="E62" s="415"/>
      <c r="F62" s="335"/>
      <c r="G62" s="414"/>
      <c r="H62" s="414"/>
      <c r="I62" s="414"/>
      <c r="J62" s="414"/>
      <c r="K62" s="414"/>
      <c r="L62" s="414"/>
      <c r="M62" s="333"/>
      <c r="N62" s="334"/>
      <c r="O62" s="400"/>
      <c r="P62" s="401"/>
      <c r="Q62" s="401"/>
      <c r="R62" s="401"/>
      <c r="S62" s="401"/>
      <c r="T62" s="7"/>
      <c r="U62" s="81"/>
      <c r="W62" s="334" t="s">
        <v>208</v>
      </c>
      <c r="X62" s="334"/>
      <c r="Y62" s="398">
        <v>2.21</v>
      </c>
      <c r="Z62" s="399"/>
      <c r="AB62" s="7"/>
      <c r="AC62" s="85"/>
      <c r="AD62" s="89"/>
      <c r="AE62" s="117"/>
      <c r="AF62" s="90"/>
      <c r="AG62" s="90"/>
      <c r="AH62" s="89"/>
      <c r="AI62" s="89"/>
      <c r="AJ62" s="118"/>
      <c r="AK62" s="90"/>
      <c r="AL62" s="90"/>
      <c r="AM62" s="91"/>
      <c r="AN62" s="89"/>
      <c r="AO62" s="89"/>
      <c r="AP62" s="89"/>
      <c r="AQ62" s="89"/>
      <c r="AR62" s="89"/>
      <c r="AS62" s="89"/>
      <c r="AT62" s="89"/>
      <c r="AU62" s="89"/>
      <c r="AV62" s="89"/>
      <c r="AW62" s="179"/>
      <c r="AX62" s="121"/>
      <c r="AY62" s="122"/>
      <c r="AZ62" s="95"/>
      <c r="BA62" s="95"/>
      <c r="BB62" s="95"/>
      <c r="BC62" s="95"/>
      <c r="BD62" s="95"/>
      <c r="BE62" s="95"/>
      <c r="BF62" s="100"/>
      <c r="BG62" s="90"/>
      <c r="BH62" s="140"/>
      <c r="BI62" s="89"/>
      <c r="BJ62" s="89"/>
      <c r="BK62" s="89"/>
      <c r="BL62" s="89"/>
      <c r="BM62" s="89"/>
      <c r="BN62" s="89"/>
      <c r="BO62" s="179"/>
    </row>
    <row r="63" spans="1:67" s="3" customFormat="1" ht="15.75" customHeight="1" thickTop="1" thickBot="1">
      <c r="A63" s="72"/>
      <c r="B63" s="72"/>
      <c r="C63" s="72"/>
      <c r="D63" s="72"/>
      <c r="E63" s="72"/>
      <c r="F63" s="72"/>
      <c r="G63" s="72"/>
      <c r="H63" s="72"/>
      <c r="I63" s="72"/>
      <c r="J63" s="72"/>
      <c r="K63" s="72"/>
      <c r="L63" s="72"/>
      <c r="M63" s="72"/>
      <c r="N63" s="72"/>
      <c r="O63" s="72"/>
      <c r="P63" s="72"/>
      <c r="Q63" s="72"/>
      <c r="R63" s="72"/>
      <c r="S63" s="7"/>
      <c r="T63" s="7"/>
      <c r="U63" s="81"/>
      <c r="W63" s="334" t="s">
        <v>102</v>
      </c>
      <c r="X63" s="334"/>
      <c r="Y63" s="398">
        <v>3.33</v>
      </c>
      <c r="Z63" s="399"/>
      <c r="AB63" s="7"/>
      <c r="AC63" s="85"/>
      <c r="AD63" s="89"/>
      <c r="AE63" s="380" t="s">
        <v>42</v>
      </c>
      <c r="AF63" s="381"/>
      <c r="AG63" s="95"/>
      <c r="AH63" s="124"/>
      <c r="AI63" s="125"/>
      <c r="AJ63" s="124"/>
      <c r="AK63" s="90"/>
      <c r="AL63" s="90"/>
      <c r="AM63" s="91"/>
      <c r="AN63" s="89"/>
      <c r="AO63" s="89"/>
      <c r="AP63" s="89"/>
      <c r="AQ63" s="89"/>
      <c r="AR63" s="89"/>
      <c r="AS63" s="89"/>
      <c r="AT63" s="89"/>
      <c r="AU63" s="89"/>
      <c r="AV63" s="89"/>
      <c r="AW63" s="179"/>
      <c r="AX63" s="121"/>
      <c r="AY63" s="382" t="s">
        <v>209</v>
      </c>
      <c r="AZ63" s="382"/>
      <c r="BA63" s="382"/>
      <c r="BB63" s="382"/>
      <c r="BC63" s="383"/>
      <c r="BD63" s="354" t="e">
        <f>$I$35*N51*AJ71</f>
        <v>#VALUE!</v>
      </c>
      <c r="BE63" s="355"/>
      <c r="BF63" s="386" t="s">
        <v>210</v>
      </c>
      <c r="BG63" s="387" t="s">
        <v>183</v>
      </c>
      <c r="BH63" s="387"/>
      <c r="BI63" s="366" t="s">
        <v>211</v>
      </c>
      <c r="BJ63" s="366"/>
      <c r="BK63" s="366"/>
      <c r="BL63" s="388"/>
      <c r="BM63" s="354" t="e">
        <f>$AU$11+BD63</f>
        <v>#VALUE!</v>
      </c>
      <c r="BN63" s="355"/>
      <c r="BO63" s="390" t="s">
        <v>114</v>
      </c>
    </row>
    <row r="64" spans="1:67" s="3" customFormat="1" ht="15.75" customHeight="1" thickTop="1" thickBot="1">
      <c r="A64" s="72"/>
      <c r="B64" s="408" t="s">
        <v>212</v>
      </c>
      <c r="C64" s="409"/>
      <c r="D64" s="409"/>
      <c r="E64" s="410">
        <f>SUM(E43:E62)</f>
        <v>0</v>
      </c>
      <c r="F64" s="335" t="s">
        <v>161</v>
      </c>
      <c r="G64" s="319" t="s">
        <v>213</v>
      </c>
      <c r="H64" s="319"/>
      <c r="I64" s="332" t="s">
        <v>214</v>
      </c>
      <c r="J64" s="332"/>
      <c r="K64" s="332"/>
      <c r="L64" s="332"/>
      <c r="M64" s="333" t="s">
        <v>179</v>
      </c>
      <c r="N64" s="334">
        <f>IF(C35=$B$142,ROUND(E64*1000/105,1),IF(C35=$B$143,ROUND(E64*1000/210,1),IF(C35=$B$144,ROUND(E64*1000/210,1),IF(C35=$B$145,ROUND(E64*1000/1.732/210,1),0))))</f>
        <v>0</v>
      </c>
      <c r="O64" s="400" t="s">
        <v>215</v>
      </c>
      <c r="P64" s="401"/>
      <c r="Q64" s="401"/>
      <c r="R64" s="401"/>
      <c r="S64" s="401"/>
      <c r="T64" s="7"/>
      <c r="U64" s="81"/>
      <c r="W64" s="397" t="s">
        <v>106</v>
      </c>
      <c r="X64" s="397"/>
      <c r="Y64" s="398">
        <v>2.31</v>
      </c>
      <c r="Z64" s="399"/>
      <c r="AB64" s="7"/>
      <c r="AC64" s="85"/>
      <c r="AD64" s="89"/>
      <c r="AE64" s="129"/>
      <c r="AF64" s="89"/>
      <c r="AG64" s="89"/>
      <c r="AH64" s="89"/>
      <c r="AI64" s="89"/>
      <c r="AJ64" s="118"/>
      <c r="AK64" s="90"/>
      <c r="AL64" s="90"/>
      <c r="AM64" s="91"/>
      <c r="AN64" s="89"/>
      <c r="AO64" s="89"/>
      <c r="AP64" s="89"/>
      <c r="AQ64" s="89"/>
      <c r="AR64" s="89"/>
      <c r="AS64" s="89"/>
      <c r="AT64" s="89"/>
      <c r="AU64" s="89"/>
      <c r="AV64" s="89"/>
      <c r="AW64" s="179"/>
      <c r="AX64" s="130"/>
      <c r="AY64" s="384"/>
      <c r="AZ64" s="384"/>
      <c r="BA64" s="384"/>
      <c r="BB64" s="384"/>
      <c r="BC64" s="385"/>
      <c r="BD64" s="356"/>
      <c r="BE64" s="357"/>
      <c r="BF64" s="386"/>
      <c r="BG64" s="387"/>
      <c r="BH64" s="387"/>
      <c r="BI64" s="368"/>
      <c r="BJ64" s="368"/>
      <c r="BK64" s="368"/>
      <c r="BL64" s="389"/>
      <c r="BM64" s="356"/>
      <c r="BN64" s="357"/>
      <c r="BO64" s="390"/>
    </row>
    <row r="65" spans="1:67" s="3" customFormat="1" ht="15.75" customHeight="1" thickTop="1">
      <c r="A65" s="72"/>
      <c r="B65" s="409"/>
      <c r="C65" s="409"/>
      <c r="D65" s="409"/>
      <c r="E65" s="410"/>
      <c r="F65" s="335"/>
      <c r="G65" s="319"/>
      <c r="H65" s="319"/>
      <c r="I65" s="402" t="s">
        <v>33</v>
      </c>
      <c r="J65" s="402"/>
      <c r="K65" s="402"/>
      <c r="L65" s="402"/>
      <c r="M65" s="333"/>
      <c r="N65" s="334"/>
      <c r="O65" s="400"/>
      <c r="P65" s="401"/>
      <c r="Q65" s="401"/>
      <c r="R65" s="401"/>
      <c r="S65" s="401"/>
      <c r="T65" s="7"/>
      <c r="U65" s="81"/>
      <c r="W65" s="397" t="s">
        <v>107</v>
      </c>
      <c r="X65" s="397"/>
      <c r="Y65" s="398">
        <v>1.3</v>
      </c>
      <c r="Z65" s="399"/>
      <c r="AB65" s="7"/>
      <c r="AC65" s="85"/>
      <c r="AD65" s="89"/>
      <c r="AE65" s="380" t="s">
        <v>43</v>
      </c>
      <c r="AF65" s="381"/>
      <c r="AG65" s="133" t="s">
        <v>47</v>
      </c>
      <c r="AH65" s="134" t="str">
        <f>IF(AH63="","",VLOOKUP(AH63,$BP$5:$BQ$17,2,FALSE))</f>
        <v/>
      </c>
      <c r="AI65" s="133" t="s">
        <v>187</v>
      </c>
      <c r="AJ65" s="135" t="str">
        <f>IF(AJ63="","",VLOOKUP(AJ63,$BP$5:$BQ$17,2,FALSE))</f>
        <v/>
      </c>
      <c r="AK65" s="90"/>
      <c r="AL65" s="90"/>
      <c r="AM65" s="91"/>
      <c r="AN65" s="89"/>
      <c r="AO65" s="89"/>
      <c r="AP65" s="89"/>
      <c r="AQ65" s="89"/>
      <c r="AR65" s="89"/>
      <c r="AS65" s="89"/>
      <c r="AT65" s="89"/>
      <c r="AU65" s="89"/>
      <c r="AV65" s="89"/>
      <c r="AW65" s="179"/>
      <c r="AX65" s="140"/>
      <c r="AY65" s="89"/>
      <c r="AZ65" s="89"/>
      <c r="BA65" s="89"/>
      <c r="BB65" s="89"/>
      <c r="BC65" s="89"/>
      <c r="BD65" s="89"/>
      <c r="BE65" s="89"/>
      <c r="BF65" s="89"/>
      <c r="BG65" s="89"/>
      <c r="BH65" s="123"/>
      <c r="BI65" s="360" t="b">
        <f>IF($C$35="単相2線式100V",IF(BM63&gt;2,"簡易計算の結果，逆潮流による電圧上昇値が標準電圧の2％を超えています。","簡易計算の結果、逆潮流による電圧上昇値が標準電圧の2％以内となります。"),IF($C$35="単相3線式100/200V",IF(BM63&gt;2,"簡易計算の結果、逆潮流による電圧上昇値が標準電圧の2％を超えています。","簡易計算の結果、逆潮流による電圧上昇値が標準電圧の2％以内となります。"),IF($C$35="単相2線式200V",IF(BM63&gt;4,"簡易計算の結果、逆潮流による電圧上昇値が標準電圧の2％を超えています。","簡易計算の結果、逆潮流による電圧上昇値が標準電圧の2％以内となります。"),IF($C$35="三相3線式200V",IF(BM63&gt;4,"簡易計算の結果、逆潮流による電圧上昇値が標準電圧の2％を超えています。","簡易計算の結果、逆潮流による電圧上昇値が標準電圧の2％以内となります。")))))</f>
        <v>0</v>
      </c>
      <c r="BJ65" s="361"/>
      <c r="BK65" s="361"/>
      <c r="BL65" s="361"/>
      <c r="BM65" s="361"/>
      <c r="BN65" s="362"/>
      <c r="BO65" s="139"/>
    </row>
    <row r="66" spans="1:67" s="3" customFormat="1" ht="15.75" customHeight="1" thickBot="1">
      <c r="A66" s="72"/>
      <c r="B66" s="72"/>
      <c r="C66" s="72"/>
      <c r="D66" s="72"/>
      <c r="E66" s="72"/>
      <c r="F66" s="72"/>
      <c r="G66" s="72"/>
      <c r="H66" s="72"/>
      <c r="I66" s="72"/>
      <c r="J66" s="72"/>
      <c r="K66" s="72"/>
      <c r="L66" s="72"/>
      <c r="M66" s="72"/>
      <c r="N66" s="72"/>
      <c r="O66" s="72"/>
      <c r="P66" s="72"/>
      <c r="Q66" s="72"/>
      <c r="R66" s="72"/>
      <c r="S66" s="7"/>
      <c r="T66" s="7"/>
      <c r="U66" s="81"/>
      <c r="W66" s="397" t="s">
        <v>216</v>
      </c>
      <c r="X66" s="397"/>
      <c r="Y66" s="398">
        <v>0.82399999999999995</v>
      </c>
      <c r="Z66" s="399"/>
      <c r="AB66" s="7"/>
      <c r="AC66" s="85"/>
      <c r="AD66" s="89"/>
      <c r="AE66" s="129"/>
      <c r="AF66" s="89"/>
      <c r="AG66" s="89"/>
      <c r="AH66" s="89"/>
      <c r="AI66" s="89"/>
      <c r="AJ66" s="118"/>
      <c r="AK66" s="90"/>
      <c r="AL66" s="90"/>
      <c r="AM66" s="91"/>
      <c r="AN66" s="89"/>
      <c r="AO66" s="89"/>
      <c r="AP66" s="89"/>
      <c r="AQ66" s="89"/>
      <c r="AR66" s="89"/>
      <c r="AS66" s="89"/>
      <c r="AT66" s="89"/>
      <c r="AU66" s="89"/>
      <c r="AV66" s="89"/>
      <c r="AW66" s="179"/>
      <c r="AX66" s="140"/>
      <c r="AY66" s="89"/>
      <c r="AZ66" s="89"/>
      <c r="BA66" s="89"/>
      <c r="BB66" s="89"/>
      <c r="BC66" s="89"/>
      <c r="BD66" s="89"/>
      <c r="BE66" s="89"/>
      <c r="BF66" s="89"/>
      <c r="BG66" s="89"/>
      <c r="BH66" s="123"/>
      <c r="BI66" s="363"/>
      <c r="BJ66" s="364"/>
      <c r="BK66" s="364"/>
      <c r="BL66" s="364"/>
      <c r="BM66" s="364"/>
      <c r="BN66" s="365"/>
      <c r="BO66" s="179"/>
    </row>
    <row r="67" spans="1:67" s="3" customFormat="1" ht="15.75" customHeight="1" thickTop="1" thickBot="1">
      <c r="A67" s="72"/>
      <c r="B67" s="72"/>
      <c r="C67" s="72"/>
      <c r="D67" s="72"/>
      <c r="E67" s="72"/>
      <c r="F67" s="72"/>
      <c r="G67" s="72"/>
      <c r="H67" s="72"/>
      <c r="I67" s="72"/>
      <c r="J67" s="72"/>
      <c r="K67" s="72"/>
      <c r="L67" s="72"/>
      <c r="M67" s="72"/>
      <c r="N67" s="72"/>
      <c r="O67" s="72"/>
      <c r="P67" s="72"/>
      <c r="Q67" s="72"/>
      <c r="R67" s="72"/>
      <c r="S67" s="7"/>
      <c r="T67" s="7"/>
      <c r="U67" s="81"/>
      <c r="W67" s="397" t="s">
        <v>116</v>
      </c>
      <c r="X67" s="397"/>
      <c r="Y67" s="398">
        <v>0.48699999999999999</v>
      </c>
      <c r="Z67" s="399"/>
      <c r="AB67" s="7"/>
      <c r="AC67" s="85"/>
      <c r="AD67" s="89"/>
      <c r="AE67" s="380" t="s">
        <v>49</v>
      </c>
      <c r="AF67" s="381"/>
      <c r="AG67" s="133" t="s">
        <v>141</v>
      </c>
      <c r="AH67" s="142"/>
      <c r="AI67" s="133" t="s">
        <v>142</v>
      </c>
      <c r="AJ67" s="142"/>
      <c r="AK67" s="90"/>
      <c r="AL67" s="90"/>
      <c r="AM67" s="91"/>
      <c r="AN67" s="89"/>
      <c r="AO67" s="89"/>
      <c r="AP67" s="89"/>
      <c r="AQ67" s="89"/>
      <c r="AR67" s="89"/>
      <c r="AS67" s="89"/>
      <c r="AT67" s="89"/>
      <c r="AU67" s="89"/>
      <c r="AV67" s="89"/>
      <c r="AW67" s="179"/>
      <c r="AX67" s="140"/>
      <c r="AY67" s="89"/>
      <c r="AZ67" s="89"/>
      <c r="BA67" s="89"/>
      <c r="BB67" s="89"/>
      <c r="BC67" s="89"/>
      <c r="BD67" s="89"/>
      <c r="BE67" s="89"/>
      <c r="BF67" s="89"/>
      <c r="BG67" s="89"/>
      <c r="BH67" s="123"/>
      <c r="BI67" s="89"/>
      <c r="BJ67" s="89"/>
      <c r="BK67" s="89"/>
      <c r="BL67" s="89"/>
      <c r="BM67" s="89"/>
      <c r="BN67" s="89"/>
      <c r="BO67" s="179"/>
    </row>
    <row r="68" spans="1:67" s="3" customFormat="1" ht="15.75" customHeight="1" thickTop="1" thickBot="1">
      <c r="A68" s="72"/>
      <c r="B68" s="72"/>
      <c r="C68" s="72"/>
      <c r="D68" s="72"/>
      <c r="E68" s="72"/>
      <c r="F68" s="72"/>
      <c r="G68" s="72"/>
      <c r="H68" s="72"/>
      <c r="I68" s="72"/>
      <c r="J68" s="72"/>
      <c r="K68" s="72"/>
      <c r="L68" s="340" t="s">
        <v>16</v>
      </c>
      <c r="M68" s="340"/>
      <c r="N68" s="30" t="s">
        <v>28</v>
      </c>
      <c r="O68" s="72"/>
      <c r="P68" s="72"/>
      <c r="Q68" s="72"/>
      <c r="R68" s="72"/>
      <c r="S68" s="7"/>
      <c r="T68" s="7"/>
      <c r="U68" s="81"/>
      <c r="W68" s="334" t="s">
        <v>121</v>
      </c>
      <c r="X68" s="334"/>
      <c r="Y68" s="398">
        <v>0.30299999999999999</v>
      </c>
      <c r="Z68" s="399"/>
      <c r="AB68" s="7"/>
      <c r="AC68" s="85"/>
      <c r="AD68" s="89"/>
      <c r="AE68" s="129"/>
      <c r="AF68" s="89"/>
      <c r="AG68" s="89"/>
      <c r="AH68" s="89"/>
      <c r="AI68" s="89"/>
      <c r="AJ68" s="118"/>
      <c r="AK68" s="90"/>
      <c r="AL68" s="90"/>
      <c r="AM68" s="91"/>
      <c r="AN68" s="89"/>
      <c r="AO68" s="89"/>
      <c r="AP68" s="89"/>
      <c r="AQ68" s="89"/>
      <c r="AR68" s="89"/>
      <c r="AS68" s="89"/>
      <c r="AT68" s="89"/>
      <c r="AU68" s="89"/>
      <c r="AV68" s="89"/>
      <c r="AW68" s="179"/>
      <c r="AX68" s="140"/>
      <c r="AY68" s="89"/>
      <c r="AZ68" s="89"/>
      <c r="BA68" s="89"/>
      <c r="BB68" s="89"/>
      <c r="BC68" s="89"/>
      <c r="BD68" s="89"/>
      <c r="BE68" s="89"/>
      <c r="BF68" s="89"/>
      <c r="BG68" s="89"/>
      <c r="BH68" s="123"/>
      <c r="BI68" s="89"/>
      <c r="BJ68" s="89"/>
      <c r="BK68" s="89"/>
      <c r="BL68" s="89"/>
      <c r="BM68" s="89"/>
      <c r="BN68" s="89"/>
      <c r="BO68" s="179"/>
    </row>
    <row r="69" spans="1:67" s="3" customFormat="1" ht="15.75" customHeight="1" thickTop="1">
      <c r="A69" s="72"/>
      <c r="B69" s="72"/>
      <c r="C69" s="72"/>
      <c r="D69" s="72"/>
      <c r="E69" s="72"/>
      <c r="F69" s="72"/>
      <c r="G69" s="72"/>
      <c r="H69" s="72"/>
      <c r="I69" s="72"/>
      <c r="J69" s="72"/>
      <c r="K69" s="72"/>
      <c r="L69" s="341" t="s">
        <v>18</v>
      </c>
      <c r="M69" s="341"/>
      <c r="N69" s="24">
        <v>105</v>
      </c>
      <c r="O69" s="72"/>
      <c r="P69" s="72"/>
      <c r="Q69" s="72"/>
      <c r="R69" s="72"/>
      <c r="S69" s="7"/>
      <c r="T69" s="7"/>
      <c r="U69" s="81"/>
      <c r="W69" s="397" t="s">
        <v>122</v>
      </c>
      <c r="X69" s="397"/>
      <c r="Y69" s="398">
        <v>0.18</v>
      </c>
      <c r="Z69" s="399"/>
      <c r="AB69" s="7"/>
      <c r="AC69" s="85"/>
      <c r="AD69" s="89"/>
      <c r="AE69" s="117" t="s">
        <v>54</v>
      </c>
      <c r="AF69" s="125"/>
      <c r="AG69" s="133" t="s">
        <v>128</v>
      </c>
      <c r="AH69" s="144" t="str">
        <f>IF(AH63="","",ROUND(AH65*(AH67/1000),3))</f>
        <v/>
      </c>
      <c r="AI69" s="133" t="s">
        <v>58</v>
      </c>
      <c r="AJ69" s="145" t="str">
        <f>IF(AJ63="","",ROUND(AJ65*(AJ67/1000),3))</f>
        <v/>
      </c>
      <c r="AK69" s="90"/>
      <c r="AL69" s="90"/>
      <c r="AM69" s="91"/>
      <c r="AN69" s="89"/>
      <c r="AO69" s="89"/>
      <c r="AP69" s="89"/>
      <c r="AQ69" s="89"/>
      <c r="AR69" s="89"/>
      <c r="AS69" s="89"/>
      <c r="AT69" s="89"/>
      <c r="AU69" s="89"/>
      <c r="AV69" s="89"/>
      <c r="AW69" s="179"/>
      <c r="AX69" s="186"/>
      <c r="AY69" s="89"/>
      <c r="AZ69" s="89"/>
      <c r="BA69" s="89"/>
      <c r="BB69" s="187"/>
      <c r="BC69" s="187"/>
      <c r="BD69" s="188"/>
      <c r="BE69" s="188"/>
      <c r="BF69" s="189"/>
      <c r="BG69" s="100"/>
      <c r="BH69" s="123"/>
      <c r="BI69" s="89"/>
      <c r="BJ69" s="89"/>
      <c r="BK69" s="89"/>
      <c r="BL69" s="89"/>
      <c r="BM69" s="89"/>
      <c r="BN69" s="89"/>
      <c r="BO69" s="179"/>
    </row>
    <row r="70" spans="1:67" s="3" customFormat="1" ht="15.75" customHeight="1">
      <c r="A70" s="72"/>
      <c r="B70" s="72"/>
      <c r="C70" s="72"/>
      <c r="D70" s="72"/>
      <c r="E70" s="72"/>
      <c r="F70" s="72"/>
      <c r="G70" s="72"/>
      <c r="H70" s="72"/>
      <c r="I70" s="72"/>
      <c r="J70" s="72"/>
      <c r="K70" s="72"/>
      <c r="L70" s="330" t="s">
        <v>19</v>
      </c>
      <c r="M70" s="330"/>
      <c r="N70" s="25">
        <v>210</v>
      </c>
      <c r="O70" s="72"/>
      <c r="P70" s="72"/>
      <c r="Q70" s="72"/>
      <c r="R70" s="72"/>
      <c r="S70" s="7"/>
      <c r="T70" s="7"/>
      <c r="U70" s="81"/>
      <c r="W70" s="397" t="s">
        <v>217</v>
      </c>
      <c r="X70" s="397"/>
      <c r="Y70" s="398">
        <v>0.11799999999999999</v>
      </c>
      <c r="Z70" s="399"/>
      <c r="AB70" s="7"/>
      <c r="AC70" s="85"/>
      <c r="AD70" s="190"/>
      <c r="AE70" s="149" t="s">
        <v>60</v>
      </c>
      <c r="AF70" s="150"/>
      <c r="AG70" s="151"/>
      <c r="AH70" s="152"/>
      <c r="AI70" s="151"/>
      <c r="AJ70" s="182"/>
      <c r="AK70" s="90"/>
      <c r="AL70" s="90"/>
      <c r="AM70" s="91"/>
      <c r="AN70" s="89"/>
      <c r="AO70" s="89"/>
      <c r="AP70" s="89"/>
      <c r="AQ70" s="89"/>
      <c r="AR70" s="89"/>
      <c r="AS70" s="89"/>
      <c r="AT70" s="89"/>
      <c r="AU70" s="89"/>
      <c r="AV70" s="89"/>
      <c r="AW70" s="179"/>
      <c r="AX70" s="186"/>
      <c r="AY70" s="89"/>
      <c r="AZ70" s="89"/>
      <c r="BA70" s="89"/>
      <c r="BB70" s="187"/>
      <c r="BC70" s="187"/>
      <c r="BD70" s="188"/>
      <c r="BE70" s="188"/>
      <c r="BF70" s="138"/>
      <c r="BG70" s="100"/>
      <c r="BH70" s="123"/>
      <c r="BI70" s="89"/>
      <c r="BJ70" s="89"/>
      <c r="BK70" s="89"/>
      <c r="BL70" s="89"/>
      <c r="BM70" s="89"/>
      <c r="BN70" s="89"/>
      <c r="BO70" s="179"/>
    </row>
    <row r="71" spans="1:67" s="3" customFormat="1" ht="15.75" customHeight="1">
      <c r="A71" s="72"/>
      <c r="B71" s="72"/>
      <c r="C71" s="72"/>
      <c r="D71" s="72"/>
      <c r="E71" s="72"/>
      <c r="F71" s="72"/>
      <c r="G71" s="72"/>
      <c r="H71" s="72"/>
      <c r="I71" s="72"/>
      <c r="J71" s="72"/>
      <c r="K71" s="72"/>
      <c r="L71" s="330" t="s">
        <v>20</v>
      </c>
      <c r="M71" s="330"/>
      <c r="N71" s="25">
        <v>210</v>
      </c>
      <c r="O71" s="72"/>
      <c r="P71" s="72"/>
      <c r="Q71" s="72"/>
      <c r="R71" s="72"/>
      <c r="S71" s="7"/>
      <c r="T71" s="7"/>
      <c r="U71" s="81"/>
      <c r="W71" s="397" t="s">
        <v>218</v>
      </c>
      <c r="X71" s="397"/>
      <c r="Y71" s="398">
        <v>9.2200000000000004E-2</v>
      </c>
      <c r="Z71" s="399"/>
      <c r="AB71" s="7"/>
      <c r="AC71" s="85"/>
      <c r="AD71" s="190"/>
      <c r="AE71" s="391" t="s">
        <v>63</v>
      </c>
      <c r="AF71" s="391"/>
      <c r="AG71" s="391"/>
      <c r="AH71" s="391"/>
      <c r="AI71" s="391"/>
      <c r="AJ71" s="156" t="str">
        <f>IF(AJ69="",AH69,AH69+AJ69)</f>
        <v/>
      </c>
      <c r="AK71" s="90" t="s">
        <v>219</v>
      </c>
      <c r="AL71" s="90"/>
      <c r="AM71" s="91"/>
      <c r="AN71" s="89"/>
      <c r="AO71" s="89"/>
      <c r="AP71" s="89"/>
      <c r="AQ71" s="89"/>
      <c r="AR71" s="89"/>
      <c r="AS71" s="89"/>
      <c r="AT71" s="89"/>
      <c r="AU71" s="89"/>
      <c r="AV71" s="89"/>
      <c r="AW71" s="179"/>
      <c r="AX71" s="186"/>
      <c r="AY71" s="89"/>
      <c r="AZ71" s="89"/>
      <c r="BA71" s="89"/>
      <c r="BB71" s="89"/>
      <c r="BC71" s="89"/>
      <c r="BD71" s="89"/>
      <c r="BE71" s="89"/>
      <c r="BF71" s="89"/>
      <c r="BG71" s="89"/>
      <c r="BH71" s="123"/>
      <c r="BI71" s="89"/>
      <c r="BJ71" s="89"/>
      <c r="BK71" s="89"/>
      <c r="BL71" s="89"/>
      <c r="BM71" s="89"/>
      <c r="BN71" s="89"/>
      <c r="BO71" s="179"/>
    </row>
    <row r="72" spans="1:67" s="3" customFormat="1" ht="15.75" customHeight="1">
      <c r="A72" s="72"/>
      <c r="B72" s="72"/>
      <c r="C72" s="72"/>
      <c r="D72" s="72"/>
      <c r="E72" s="72"/>
      <c r="F72" s="72"/>
      <c r="G72" s="72"/>
      <c r="H72" s="72"/>
      <c r="I72" s="72"/>
      <c r="J72" s="72"/>
      <c r="K72" s="72"/>
      <c r="L72" s="330" t="s">
        <v>23</v>
      </c>
      <c r="M72" s="330"/>
      <c r="N72" s="25" t="s">
        <v>220</v>
      </c>
      <c r="O72" s="72"/>
      <c r="P72" s="72"/>
      <c r="Q72" s="72"/>
      <c r="R72" s="72"/>
      <c r="S72" s="7"/>
      <c r="T72" s="7"/>
      <c r="U72" s="81"/>
      <c r="W72" s="397" t="s">
        <v>221</v>
      </c>
      <c r="X72" s="397"/>
      <c r="Y72" s="398">
        <v>7.22E-2</v>
      </c>
      <c r="Z72" s="399"/>
      <c r="AB72" s="7"/>
      <c r="AC72" s="85"/>
      <c r="AD72" s="72"/>
      <c r="AE72" s="72"/>
      <c r="AF72" s="72"/>
      <c r="AG72" s="72"/>
      <c r="AH72" s="72"/>
      <c r="AI72" s="72"/>
      <c r="AJ72" s="72"/>
      <c r="AK72" s="72"/>
      <c r="AL72" s="72"/>
      <c r="AM72" s="83"/>
      <c r="AN72" s="72"/>
      <c r="AO72" s="72"/>
      <c r="AP72" s="72"/>
      <c r="AQ72" s="72"/>
      <c r="AR72" s="72"/>
      <c r="AS72" s="72"/>
      <c r="AT72" s="72"/>
      <c r="AU72" s="72"/>
      <c r="AV72" s="72"/>
      <c r="AW72" s="82"/>
      <c r="AX72" s="191"/>
      <c r="AY72" s="72"/>
      <c r="AZ72" s="72"/>
      <c r="BA72" s="192"/>
      <c r="BB72" s="192"/>
      <c r="BC72" s="192"/>
      <c r="BD72" s="192"/>
      <c r="BE72" s="192"/>
      <c r="BF72" s="192"/>
      <c r="BG72" s="192"/>
      <c r="BH72" s="99"/>
      <c r="BI72" s="192"/>
      <c r="BJ72" s="192"/>
      <c r="BK72" s="192"/>
      <c r="BL72" s="192"/>
      <c r="BM72" s="192"/>
      <c r="BN72" s="192"/>
      <c r="BO72" s="193"/>
    </row>
    <row r="73" spans="1:67" s="3" customFormat="1" ht="15.75" customHeight="1">
      <c r="A73" s="72"/>
      <c r="B73" s="72"/>
      <c r="C73" s="72"/>
      <c r="D73" s="72"/>
      <c r="E73" s="72"/>
      <c r="F73" s="72"/>
      <c r="G73" s="72"/>
      <c r="H73" s="72"/>
      <c r="I73" s="72"/>
      <c r="J73" s="72"/>
      <c r="K73" s="159"/>
      <c r="L73" s="159"/>
      <c r="M73" s="159"/>
      <c r="N73" s="159"/>
      <c r="O73" s="159"/>
      <c r="P73" s="159"/>
      <c r="Q73" s="159"/>
      <c r="R73" s="159"/>
      <c r="S73" s="21"/>
      <c r="T73" s="21"/>
      <c r="U73" s="81"/>
      <c r="W73" s="194" t="s">
        <v>222</v>
      </c>
      <c r="X73" s="7"/>
      <c r="Y73" s="72"/>
      <c r="Z73" s="72"/>
      <c r="AB73" s="7"/>
      <c r="AC73" s="85"/>
      <c r="AD73" s="72"/>
      <c r="AE73" s="7" t="s">
        <v>223</v>
      </c>
      <c r="AF73" s="7"/>
      <c r="AG73" s="7"/>
      <c r="AH73" s="7"/>
      <c r="AI73" s="7"/>
      <c r="AJ73" s="7"/>
      <c r="AK73" s="7"/>
      <c r="AL73" s="7"/>
      <c r="AM73" s="162"/>
      <c r="AN73" s="72"/>
      <c r="AO73" s="72"/>
      <c r="AP73" s="72"/>
      <c r="AQ73" s="72"/>
      <c r="AR73" s="72"/>
      <c r="AS73" s="72"/>
      <c r="AT73" s="72"/>
      <c r="AU73" s="72"/>
      <c r="AV73" s="72"/>
      <c r="AW73" s="82"/>
      <c r="AX73" s="163" t="s">
        <v>224</v>
      </c>
      <c r="AY73" s="38"/>
      <c r="AZ73" s="38"/>
      <c r="BA73" s="38"/>
      <c r="BB73" s="38"/>
      <c r="BC73" s="38"/>
      <c r="BD73" s="38"/>
      <c r="BE73" s="38"/>
      <c r="BF73" s="38"/>
      <c r="BG73" s="84"/>
      <c r="BH73" s="164" t="s">
        <v>224</v>
      </c>
      <c r="BI73" s="72"/>
      <c r="BJ73" s="72"/>
      <c r="BK73" s="72"/>
      <c r="BL73" s="72"/>
      <c r="BM73" s="72"/>
      <c r="BN73" s="72"/>
      <c r="BO73" s="82"/>
    </row>
    <row r="74" spans="1:67" ht="15.75" customHeight="1">
      <c r="A74" s="22"/>
      <c r="B74" s="22"/>
      <c r="C74" s="22"/>
      <c r="D74" s="22"/>
      <c r="E74" s="22"/>
      <c r="F74" s="22"/>
      <c r="G74" s="22"/>
      <c r="H74" s="22"/>
      <c r="I74" s="22"/>
      <c r="J74" s="22"/>
      <c r="K74" s="22"/>
      <c r="O74" s="22"/>
      <c r="P74" s="22"/>
      <c r="Q74" s="22"/>
      <c r="R74" s="22"/>
      <c r="S74" s="22"/>
      <c r="T74" s="178"/>
      <c r="U74" s="72"/>
      <c r="V74" s="72"/>
      <c r="W74" s="72"/>
      <c r="X74" s="72"/>
      <c r="Y74" s="72"/>
      <c r="Z74" s="72"/>
      <c r="AA74" s="72"/>
      <c r="AB74" s="72"/>
      <c r="AC74" s="85"/>
      <c r="AD74" s="72"/>
      <c r="AE74" s="104"/>
      <c r="AF74" s="105"/>
      <c r="AG74" s="105"/>
      <c r="AH74" s="106" t="s">
        <v>40</v>
      </c>
      <c r="AI74" s="107"/>
      <c r="AJ74" s="108" t="s">
        <v>41</v>
      </c>
      <c r="AK74" s="7"/>
      <c r="AL74" s="7"/>
      <c r="AM74" s="162"/>
      <c r="AN74" s="72"/>
      <c r="AO74" s="72"/>
      <c r="AP74" s="72"/>
      <c r="AQ74" s="72"/>
      <c r="AR74" s="72"/>
      <c r="AS74" s="72"/>
      <c r="AT74" s="72"/>
      <c r="AU74" s="72"/>
      <c r="AV74" s="72"/>
      <c r="AW74" s="82"/>
      <c r="AX74" s="392" t="s">
        <v>225</v>
      </c>
      <c r="AY74" s="393"/>
      <c r="AZ74" s="393"/>
      <c r="BA74" s="393"/>
      <c r="BB74" s="393"/>
      <c r="BC74" s="393"/>
      <c r="BD74" s="393"/>
      <c r="BE74" s="393"/>
      <c r="BF74" s="393"/>
      <c r="BG74" s="165"/>
      <c r="BH74" s="392" t="s">
        <v>226</v>
      </c>
      <c r="BI74" s="393"/>
      <c r="BJ74" s="393"/>
      <c r="BK74" s="393"/>
      <c r="BL74" s="393"/>
      <c r="BM74" s="393"/>
      <c r="BN74" s="393"/>
      <c r="BO74" s="394"/>
    </row>
    <row r="75" spans="1:67" ht="15.75" customHeight="1" thickBot="1">
      <c r="A75" s="7"/>
      <c r="B75" s="7"/>
      <c r="C75" s="7"/>
      <c r="D75" s="7"/>
      <c r="E75" s="7"/>
      <c r="F75" s="7"/>
      <c r="G75" s="7"/>
      <c r="H75" s="7"/>
      <c r="I75" s="7"/>
      <c r="J75" s="7"/>
      <c r="K75" s="7"/>
      <c r="O75" s="7"/>
      <c r="P75" s="7"/>
      <c r="Q75" s="7"/>
      <c r="R75" s="7"/>
      <c r="S75" s="7"/>
      <c r="T75" s="85"/>
      <c r="U75" s="72"/>
      <c r="V75" s="72"/>
      <c r="W75" s="72"/>
      <c r="X75" s="72"/>
      <c r="Y75" s="72"/>
      <c r="Z75" s="72"/>
      <c r="AA75" s="72"/>
      <c r="AB75" s="72"/>
      <c r="AC75" s="85"/>
      <c r="AD75" s="72"/>
      <c r="AE75" s="116"/>
      <c r="AF75" s="7"/>
      <c r="AG75" s="7"/>
      <c r="AH75" s="72"/>
      <c r="AI75" s="72"/>
      <c r="AJ75" s="83"/>
      <c r="AK75" s="7"/>
      <c r="AL75" s="7"/>
      <c r="AM75" s="162"/>
      <c r="AN75" s="72"/>
      <c r="AO75" s="72"/>
      <c r="AP75" s="72"/>
      <c r="AQ75" s="72"/>
      <c r="AR75" s="72"/>
      <c r="AS75" s="72"/>
      <c r="AT75" s="72"/>
      <c r="AU75" s="72"/>
      <c r="AV75" s="72"/>
      <c r="AW75" s="82"/>
      <c r="AX75" s="166"/>
      <c r="AY75" s="167"/>
      <c r="AZ75" s="38"/>
      <c r="BA75" s="38"/>
      <c r="BB75" s="38"/>
      <c r="BC75" s="38"/>
      <c r="BD75" s="38"/>
      <c r="BE75" s="38"/>
      <c r="BF75" s="34"/>
      <c r="BH75" s="81"/>
      <c r="BJ75" s="73"/>
      <c r="BK75" s="73"/>
      <c r="BL75" s="73"/>
      <c r="BM75" s="73"/>
      <c r="BN75" s="73"/>
      <c r="BO75" s="85"/>
    </row>
    <row r="76" spans="1:67" ht="15.75" customHeight="1" thickTop="1" thickBot="1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O76" s="7"/>
      <c r="P76" s="7"/>
      <c r="Q76" s="7"/>
      <c r="R76" s="7"/>
      <c r="S76" s="7"/>
      <c r="T76" s="85"/>
      <c r="U76" s="72"/>
      <c r="V76" s="1"/>
      <c r="W76" s="1"/>
      <c r="X76" s="72"/>
      <c r="Y76" s="72"/>
      <c r="Z76" s="72"/>
      <c r="AA76" s="72"/>
      <c r="AB76" s="72"/>
      <c r="AC76" s="85"/>
      <c r="AD76" s="72"/>
      <c r="AE76" s="359" t="s">
        <v>42</v>
      </c>
      <c r="AF76" s="329"/>
      <c r="AG76" s="38"/>
      <c r="AH76" s="124"/>
      <c r="AI76" s="40"/>
      <c r="AJ76" s="124"/>
      <c r="AK76" s="7"/>
      <c r="AL76" s="7"/>
      <c r="AM76" s="162"/>
      <c r="AN76" s="72"/>
      <c r="AO76" s="72"/>
      <c r="AP76" s="72"/>
      <c r="AQ76" s="72"/>
      <c r="AR76" s="72"/>
      <c r="AS76" s="72"/>
      <c r="AT76" s="72"/>
      <c r="AU76" s="72"/>
      <c r="AV76" s="72"/>
      <c r="AW76" s="82"/>
      <c r="AX76" s="166"/>
      <c r="AY76" s="366" t="s">
        <v>227</v>
      </c>
      <c r="AZ76" s="366"/>
      <c r="BA76" s="366"/>
      <c r="BB76" s="366"/>
      <c r="BC76" s="367"/>
      <c r="BD76" s="354" t="e">
        <f>$I$35*N53*AJ84</f>
        <v>#VALUE!</v>
      </c>
      <c r="BE76" s="355"/>
      <c r="BF76" s="370" t="s">
        <v>228</v>
      </c>
      <c r="BG76" s="371" t="s">
        <v>112</v>
      </c>
      <c r="BH76" s="371"/>
      <c r="BI76" s="373" t="s">
        <v>229</v>
      </c>
      <c r="BJ76" s="373"/>
      <c r="BK76" s="373"/>
      <c r="BL76" s="374"/>
      <c r="BM76" s="354" t="e">
        <f>$AU$11+BD76</f>
        <v>#VALUE!</v>
      </c>
      <c r="BN76" s="355"/>
      <c r="BO76" s="395" t="s">
        <v>114</v>
      </c>
    </row>
    <row r="77" spans="1:67" ht="15.75" customHeight="1" thickTop="1" thickBot="1">
      <c r="A77" s="7"/>
      <c r="B77" s="7"/>
      <c r="C77" s="7"/>
      <c r="D77" s="7"/>
      <c r="E77" s="7"/>
      <c r="F77" s="7"/>
      <c r="G77" s="7"/>
      <c r="H77" s="7"/>
      <c r="I77" s="7"/>
      <c r="J77" s="7"/>
      <c r="K77" s="7"/>
      <c r="O77" s="7"/>
      <c r="P77" s="7"/>
      <c r="Q77" s="7"/>
      <c r="R77" s="7"/>
      <c r="S77" s="7"/>
      <c r="T77" s="85"/>
      <c r="U77" s="72"/>
      <c r="V77" s="1"/>
      <c r="W77" s="1"/>
      <c r="X77" s="72"/>
      <c r="Y77" s="72"/>
      <c r="Z77" s="72"/>
      <c r="AA77" s="72"/>
      <c r="AB77" s="72"/>
      <c r="AC77" s="85"/>
      <c r="AD77" s="72"/>
      <c r="AE77" s="127"/>
      <c r="AF77" s="72"/>
      <c r="AG77" s="72"/>
      <c r="AH77" s="72"/>
      <c r="AI77" s="72"/>
      <c r="AJ77" s="83"/>
      <c r="AK77" s="7"/>
      <c r="AL77" s="7"/>
      <c r="AM77" s="162"/>
      <c r="AN77" s="72"/>
      <c r="AO77" s="72"/>
      <c r="AP77" s="72"/>
      <c r="AQ77" s="72"/>
      <c r="AR77" s="72"/>
      <c r="AS77" s="72"/>
      <c r="AT77" s="72"/>
      <c r="AU77" s="72"/>
      <c r="AV77" s="72"/>
      <c r="AW77" s="82"/>
      <c r="AX77" s="168"/>
      <c r="AY77" s="368"/>
      <c r="AZ77" s="368"/>
      <c r="BA77" s="368"/>
      <c r="BB77" s="368"/>
      <c r="BC77" s="369"/>
      <c r="BD77" s="356"/>
      <c r="BE77" s="357"/>
      <c r="BF77" s="370"/>
      <c r="BG77" s="371"/>
      <c r="BH77" s="396"/>
      <c r="BI77" s="375"/>
      <c r="BJ77" s="375"/>
      <c r="BK77" s="375"/>
      <c r="BL77" s="376"/>
      <c r="BM77" s="356"/>
      <c r="BN77" s="357"/>
      <c r="BO77" s="395"/>
    </row>
    <row r="78" spans="1:67" ht="15.75" customHeight="1" thickTop="1">
      <c r="A78" s="7"/>
      <c r="B78" s="7"/>
      <c r="C78" s="7"/>
      <c r="D78" s="7"/>
      <c r="E78" s="7"/>
      <c r="F78" s="7"/>
      <c r="G78" s="7"/>
      <c r="H78" s="7"/>
      <c r="I78" s="7"/>
      <c r="J78" s="7"/>
      <c r="K78" s="7"/>
      <c r="O78" s="7"/>
      <c r="P78" s="7"/>
      <c r="Q78" s="7"/>
      <c r="R78" s="7"/>
      <c r="S78" s="7"/>
      <c r="T78" s="85"/>
      <c r="U78" s="72"/>
      <c r="V78" s="1"/>
      <c r="W78" s="1"/>
      <c r="X78" s="72"/>
      <c r="Y78" s="72"/>
      <c r="Z78" s="72"/>
      <c r="AA78" s="72"/>
      <c r="AB78" s="72"/>
      <c r="AC78" s="85"/>
      <c r="AD78" s="72"/>
      <c r="AE78" s="359" t="s">
        <v>158</v>
      </c>
      <c r="AF78" s="329"/>
      <c r="AG78" s="43" t="s">
        <v>119</v>
      </c>
      <c r="AH78" s="44" t="str">
        <f>IF(AH76="","",VLOOKUP(AH76,$BP$5:$BQ$17,2,FALSE))</f>
        <v/>
      </c>
      <c r="AI78" s="43" t="s">
        <v>187</v>
      </c>
      <c r="AJ78" s="132" t="str">
        <f>IF(AJ76="","",VLOOKUP(AJ76,$BP$5:$BQ$17,2,FALSE))</f>
        <v/>
      </c>
      <c r="AK78" s="7"/>
      <c r="AL78" s="7"/>
      <c r="AM78" s="162"/>
      <c r="AN78" s="72"/>
      <c r="AO78" s="72"/>
      <c r="AP78" s="72"/>
      <c r="AQ78" s="72"/>
      <c r="AR78" s="72"/>
      <c r="AS78" s="72"/>
      <c r="AT78" s="72"/>
      <c r="AU78" s="72"/>
      <c r="AV78" s="72"/>
      <c r="AW78" s="82"/>
      <c r="AX78" s="81"/>
      <c r="AY78" s="72"/>
      <c r="AZ78" s="72"/>
      <c r="BA78" s="72"/>
      <c r="BB78" s="72"/>
      <c r="BC78" s="72"/>
      <c r="BD78" s="72"/>
      <c r="BE78" s="72"/>
      <c r="BF78" s="72"/>
      <c r="BG78" s="126"/>
      <c r="BH78" s="81"/>
      <c r="BI78" s="360" t="b">
        <f>IF($C$35="単相2線式100V",IF(BM76&gt;2,"簡易計算の結果，逆潮流による電圧上昇値が標準電圧の2％を超えています。","簡易計算の結果、逆潮流による電圧上昇値が標準電圧の2％以内となります。"),IF($C$35="単相3線式100/200V",IF(BM76&gt;2,"簡易計算の結果、逆潮流による電圧上昇値が標準電圧の2％を超えています。","簡易計算の結果、逆潮流による電圧上昇値が標準電圧の2％以内となります。"),IF($C$35="単相2線式200V",IF(BM76&gt;4,"簡易計算の結果、逆潮流による電圧上昇値が標準電圧の2％を超えています。","簡易計算の結果、逆潮流による電圧上昇値が標準電圧の2％以内となります。"),IF($C$35="三相3線式200V",IF(BM76&gt;4,"簡易計算の結果、逆潮流による電圧上昇値が標準電圧の2％を超えています。","簡易計算の結果、逆潮流による電圧上昇値が標準電圧の2％以内となります。")))))</f>
        <v>0</v>
      </c>
      <c r="BJ78" s="361"/>
      <c r="BK78" s="361"/>
      <c r="BL78" s="361"/>
      <c r="BM78" s="361"/>
      <c r="BN78" s="362"/>
      <c r="BO78" s="169"/>
    </row>
    <row r="79" spans="1:67" ht="15.75" customHeight="1" thickBot="1">
      <c r="A79" s="7"/>
      <c r="B79" s="7"/>
      <c r="C79" s="7"/>
      <c r="D79" s="7"/>
      <c r="E79" s="7"/>
      <c r="F79" s="7"/>
      <c r="G79" s="7"/>
      <c r="H79" s="7"/>
      <c r="I79" s="7"/>
      <c r="J79" s="7"/>
      <c r="K79" s="7"/>
      <c r="O79" s="7"/>
      <c r="P79" s="7"/>
      <c r="Q79" s="7"/>
      <c r="R79" s="7"/>
      <c r="S79" s="7"/>
      <c r="T79" s="85"/>
      <c r="U79" s="72"/>
      <c r="V79" s="1"/>
      <c r="W79" s="1"/>
      <c r="X79" s="1"/>
      <c r="Y79" s="1"/>
      <c r="Z79" s="1"/>
      <c r="AA79" s="72"/>
      <c r="AB79" s="72"/>
      <c r="AC79" s="85"/>
      <c r="AD79" s="72"/>
      <c r="AE79" s="127"/>
      <c r="AF79" s="72"/>
      <c r="AG79" s="72"/>
      <c r="AH79" s="72"/>
      <c r="AI79" s="72"/>
      <c r="AJ79" s="83"/>
      <c r="AK79" s="7"/>
      <c r="AL79" s="7"/>
      <c r="AM79" s="162"/>
      <c r="AN79" s="72"/>
      <c r="AO79" s="72"/>
      <c r="AP79" s="72"/>
      <c r="AQ79" s="72"/>
      <c r="AR79" s="72"/>
      <c r="AS79" s="72"/>
      <c r="AT79" s="72"/>
      <c r="AU79" s="72"/>
      <c r="AV79" s="72"/>
      <c r="AW79" s="82"/>
      <c r="AX79" s="81"/>
      <c r="AY79" s="72"/>
      <c r="AZ79" s="72"/>
      <c r="BA79" s="7"/>
      <c r="BB79" s="7"/>
      <c r="BC79" s="7"/>
      <c r="BD79" s="7"/>
      <c r="BE79" s="7"/>
      <c r="BH79" s="99"/>
      <c r="BI79" s="363"/>
      <c r="BJ79" s="364"/>
      <c r="BK79" s="364"/>
      <c r="BL79" s="364"/>
      <c r="BM79" s="364"/>
      <c r="BN79" s="365"/>
      <c r="BO79" s="82"/>
    </row>
    <row r="80" spans="1:67" ht="15.75" customHeight="1" thickTop="1" thickBot="1">
      <c r="A80" s="7"/>
      <c r="B80" s="7"/>
      <c r="C80" s="7"/>
      <c r="D80" s="7"/>
      <c r="E80" s="7"/>
      <c r="F80" s="7"/>
      <c r="G80" s="7"/>
      <c r="H80" s="7"/>
      <c r="I80" s="7"/>
      <c r="J80" s="7"/>
      <c r="K80" s="7"/>
      <c r="O80" s="7"/>
      <c r="P80" s="7"/>
      <c r="Q80" s="7"/>
      <c r="R80" s="7"/>
      <c r="S80" s="7"/>
      <c r="T80" s="85"/>
      <c r="U80" s="72"/>
      <c r="V80" s="1"/>
      <c r="W80" s="1"/>
      <c r="X80" s="1"/>
      <c r="Y80" s="1"/>
      <c r="Z80" s="1"/>
      <c r="AA80" s="72"/>
      <c r="AB80" s="72"/>
      <c r="AC80" s="85"/>
      <c r="AD80" s="72"/>
      <c r="AE80" s="359" t="s">
        <v>49</v>
      </c>
      <c r="AF80" s="329"/>
      <c r="AG80" s="43" t="s">
        <v>52</v>
      </c>
      <c r="AH80" s="142"/>
      <c r="AI80" s="43" t="s">
        <v>53</v>
      </c>
      <c r="AJ80" s="142"/>
      <c r="AK80" s="7"/>
      <c r="AL80" s="7"/>
      <c r="AM80" s="162"/>
      <c r="AN80" s="72"/>
      <c r="AO80" s="72"/>
      <c r="AP80" s="72"/>
      <c r="AQ80" s="72"/>
      <c r="AR80" s="72"/>
      <c r="AS80" s="72"/>
      <c r="AT80" s="72"/>
      <c r="AU80" s="72"/>
      <c r="AV80" s="72"/>
      <c r="AW80" s="82"/>
      <c r="AX80" s="81"/>
      <c r="AY80" s="72"/>
      <c r="AZ80" s="72"/>
      <c r="BA80" s="7"/>
      <c r="BB80" s="7"/>
      <c r="BC80" s="7"/>
      <c r="BD80" s="7"/>
      <c r="BE80" s="7"/>
      <c r="BH80" s="99"/>
      <c r="BJ80" s="73"/>
      <c r="BK80" s="73"/>
      <c r="BL80" s="73"/>
      <c r="BM80" s="73"/>
      <c r="BN80" s="73"/>
      <c r="BO80" s="85"/>
    </row>
    <row r="81" spans="1:67" ht="15.75" customHeight="1" thickTop="1">
      <c r="A81" s="7"/>
      <c r="B81" s="7"/>
      <c r="C81" s="7"/>
      <c r="D81" s="7"/>
      <c r="E81" s="7"/>
      <c r="F81" s="7"/>
      <c r="G81" s="7"/>
      <c r="H81" s="7"/>
      <c r="I81" s="7"/>
      <c r="J81" s="7"/>
      <c r="K81" s="7"/>
      <c r="O81" s="7"/>
      <c r="P81" s="7"/>
      <c r="Q81" s="7"/>
      <c r="R81" s="7"/>
      <c r="S81" s="7"/>
      <c r="T81" s="85"/>
      <c r="U81" s="72"/>
      <c r="V81" s="1"/>
      <c r="W81" s="1"/>
      <c r="X81" s="1"/>
      <c r="Y81" s="1"/>
      <c r="Z81" s="1"/>
      <c r="AA81" s="72"/>
      <c r="AB81" s="72"/>
      <c r="AC81" s="85"/>
      <c r="AD81" s="72"/>
      <c r="AE81" s="127"/>
      <c r="AF81" s="72"/>
      <c r="AG81" s="72"/>
      <c r="AH81" s="72"/>
      <c r="AI81" s="72"/>
      <c r="AJ81" s="83"/>
      <c r="AK81" s="7"/>
      <c r="AL81" s="7"/>
      <c r="AM81" s="162"/>
      <c r="AN81" s="72"/>
      <c r="AO81" s="72"/>
      <c r="AP81" s="72"/>
      <c r="AQ81" s="72"/>
      <c r="AR81" s="72"/>
      <c r="AS81" s="72"/>
      <c r="AT81" s="72"/>
      <c r="AU81" s="72"/>
      <c r="AV81" s="72"/>
      <c r="AW81" s="82"/>
      <c r="AX81" s="81"/>
      <c r="AY81" s="72"/>
      <c r="AZ81" s="72"/>
      <c r="BA81" s="7"/>
      <c r="BB81" s="7"/>
      <c r="BC81" s="7"/>
      <c r="BD81" s="7"/>
      <c r="BE81" s="7"/>
      <c r="BH81" s="81"/>
      <c r="BJ81" s="73"/>
      <c r="BK81" s="73"/>
      <c r="BL81" s="73"/>
      <c r="BM81" s="73"/>
      <c r="BN81" s="73"/>
      <c r="BO81" s="85"/>
    </row>
    <row r="82" spans="1:67" ht="15.75" customHeight="1">
      <c r="A82" s="7"/>
      <c r="B82" s="7"/>
      <c r="C82" s="7"/>
      <c r="D82" s="7"/>
      <c r="E82" s="7"/>
      <c r="F82" s="7"/>
      <c r="G82" s="7"/>
      <c r="H82" s="7"/>
      <c r="I82" s="7"/>
      <c r="J82" s="7"/>
      <c r="K82" s="7"/>
      <c r="O82" s="7"/>
      <c r="P82" s="7"/>
      <c r="Q82" s="7"/>
      <c r="R82" s="7"/>
      <c r="S82" s="7"/>
      <c r="T82" s="85"/>
      <c r="U82" s="72"/>
      <c r="V82" s="1"/>
      <c r="W82" s="1"/>
      <c r="X82" s="1"/>
      <c r="Y82" s="1"/>
      <c r="Z82" s="1"/>
      <c r="AA82" s="72"/>
      <c r="AB82" s="72"/>
      <c r="AC82" s="85"/>
      <c r="AD82" s="72"/>
      <c r="AE82" s="116" t="s">
        <v>54</v>
      </c>
      <c r="AF82" s="40"/>
      <c r="AG82" s="43" t="s">
        <v>128</v>
      </c>
      <c r="AH82" s="47" t="str">
        <f>IF(AH76="","",ROUND(AH78*(AH80/1000),3))</f>
        <v/>
      </c>
      <c r="AI82" s="43" t="s">
        <v>58</v>
      </c>
      <c r="AJ82" s="143" t="str">
        <f>IF(AJ76="","",ROUND(AJ78*(AJ80/1000),3))</f>
        <v/>
      </c>
      <c r="AK82" s="7"/>
      <c r="AL82" s="7"/>
      <c r="AM82" s="162"/>
      <c r="AN82" s="72"/>
      <c r="AO82" s="72"/>
      <c r="AP82" s="72"/>
      <c r="AQ82" s="72"/>
      <c r="AR82" s="72"/>
      <c r="AS82" s="72"/>
      <c r="AT82" s="72"/>
      <c r="AU82" s="72"/>
      <c r="AV82" s="72"/>
      <c r="AW82" s="82"/>
      <c r="AX82" s="81"/>
      <c r="AY82" s="72"/>
      <c r="AZ82" s="72"/>
      <c r="BA82" s="7"/>
      <c r="BB82" s="7"/>
      <c r="BC82" s="7"/>
      <c r="BD82" s="7"/>
      <c r="BE82" s="7"/>
      <c r="BH82" s="81"/>
      <c r="BJ82" s="73"/>
      <c r="BK82" s="73"/>
      <c r="BL82" s="73"/>
      <c r="BM82" s="73"/>
      <c r="BN82" s="73"/>
      <c r="BO82" s="85"/>
    </row>
    <row r="83" spans="1:67" ht="15.75" customHeight="1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  <c r="O83" s="7"/>
      <c r="P83" s="7"/>
      <c r="Q83" s="7"/>
      <c r="R83" s="7"/>
      <c r="S83" s="7"/>
      <c r="T83" s="85"/>
      <c r="U83" s="72"/>
      <c r="V83" s="1"/>
      <c r="W83" s="1"/>
      <c r="X83" s="1"/>
      <c r="Y83" s="1"/>
      <c r="Z83" s="1"/>
      <c r="AA83" s="72"/>
      <c r="AB83" s="72"/>
      <c r="AC83" s="85"/>
      <c r="AD83" s="6"/>
      <c r="AE83" s="146" t="s">
        <v>60</v>
      </c>
      <c r="AF83" s="171"/>
      <c r="AG83" s="172"/>
      <c r="AH83" s="173"/>
      <c r="AI83" s="172"/>
      <c r="AJ83" s="174"/>
      <c r="AK83" s="7"/>
      <c r="AL83" s="7"/>
      <c r="AM83" s="162"/>
      <c r="AN83" s="72"/>
      <c r="AO83" s="72"/>
      <c r="AP83" s="72"/>
      <c r="AQ83" s="72"/>
      <c r="AR83" s="72"/>
      <c r="AS83" s="72"/>
      <c r="AT83" s="72"/>
      <c r="AU83" s="72"/>
      <c r="AV83" s="72"/>
      <c r="AW83" s="82"/>
      <c r="AX83" s="81"/>
      <c r="AY83" s="72"/>
      <c r="AZ83" s="72"/>
      <c r="BA83" s="7"/>
      <c r="BB83" s="7"/>
      <c r="BC83" s="7"/>
      <c r="BD83" s="7"/>
      <c r="BE83" s="7"/>
      <c r="BH83" s="81"/>
      <c r="BJ83" s="73"/>
      <c r="BK83" s="73"/>
      <c r="BL83" s="73"/>
      <c r="BM83" s="73"/>
      <c r="BN83" s="73"/>
      <c r="BO83" s="85"/>
    </row>
    <row r="84" spans="1:67" s="8" customFormat="1" ht="15.75" customHeight="1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O84" s="6"/>
      <c r="P84" s="6"/>
      <c r="Q84" s="6"/>
      <c r="R84" s="6"/>
      <c r="S84" s="6"/>
      <c r="T84" s="195"/>
      <c r="U84" s="6"/>
      <c r="AA84" s="6"/>
      <c r="AB84" s="6"/>
      <c r="AC84" s="85"/>
      <c r="AD84" s="6"/>
      <c r="AE84" s="319" t="s">
        <v>63</v>
      </c>
      <c r="AF84" s="319"/>
      <c r="AG84" s="319"/>
      <c r="AH84" s="319"/>
      <c r="AI84" s="319"/>
      <c r="AJ84" s="49" t="str">
        <f>IF(AJ82="",AH82,AH82+AJ82)</f>
        <v/>
      </c>
      <c r="AK84" s="7" t="s">
        <v>230</v>
      </c>
      <c r="AL84" s="7"/>
      <c r="AM84" s="162"/>
      <c r="AN84" s="6"/>
      <c r="AO84" s="6"/>
      <c r="AP84" s="6"/>
      <c r="AQ84" s="6"/>
      <c r="AR84" s="6"/>
      <c r="AS84" s="6"/>
      <c r="AT84" s="6"/>
      <c r="AU84" s="6"/>
      <c r="AV84" s="6"/>
      <c r="AW84" s="195"/>
      <c r="AX84" s="196"/>
      <c r="AY84" s="6"/>
      <c r="AZ84" s="6"/>
      <c r="BA84" s="6"/>
      <c r="BB84" s="6"/>
      <c r="BC84" s="6"/>
      <c r="BD84" s="6"/>
      <c r="BE84" s="6"/>
      <c r="BF84" s="6"/>
      <c r="BG84" s="197"/>
      <c r="BH84" s="81"/>
      <c r="BI84" s="6"/>
      <c r="BJ84" s="6"/>
      <c r="BK84" s="6"/>
      <c r="BL84" s="6"/>
      <c r="BM84" s="6"/>
      <c r="BN84" s="6"/>
      <c r="BO84" s="195"/>
    </row>
    <row r="85" spans="1:67" s="8" customFormat="1" ht="15.75" customHeight="1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O85" s="6"/>
      <c r="P85" s="6"/>
      <c r="Q85" s="6"/>
      <c r="R85" s="6"/>
      <c r="S85" s="6"/>
      <c r="T85" s="195"/>
      <c r="U85" s="6"/>
      <c r="AA85" s="6"/>
      <c r="AB85" s="6"/>
      <c r="AC85" s="85"/>
      <c r="AD85" s="6"/>
      <c r="AE85" s="6"/>
      <c r="AF85" s="6"/>
      <c r="AG85" s="6"/>
      <c r="AH85" s="6"/>
      <c r="AI85" s="6"/>
      <c r="AJ85" s="6"/>
      <c r="AK85" s="6"/>
      <c r="AL85" s="7"/>
      <c r="AM85" s="162"/>
      <c r="AN85" s="6"/>
      <c r="AO85" s="6"/>
      <c r="AP85" s="6"/>
      <c r="AQ85" s="6"/>
      <c r="AR85" s="6"/>
      <c r="AS85" s="6"/>
      <c r="AT85" s="6"/>
      <c r="AU85" s="6"/>
      <c r="AV85" s="6"/>
      <c r="AW85" s="195"/>
      <c r="AX85" s="196"/>
      <c r="AY85" s="6"/>
      <c r="AZ85" s="6"/>
      <c r="BA85" s="6"/>
      <c r="BB85" s="6"/>
      <c r="BC85" s="6"/>
      <c r="BD85" s="6"/>
      <c r="BE85" s="6"/>
      <c r="BF85" s="6"/>
      <c r="BG85" s="197"/>
      <c r="BH85" s="81"/>
      <c r="BI85" s="197"/>
      <c r="BJ85" s="197"/>
      <c r="BK85" s="197"/>
      <c r="BL85" s="197"/>
      <c r="BM85" s="197"/>
      <c r="BN85" s="197"/>
      <c r="BO85" s="195"/>
    </row>
    <row r="86" spans="1:67" s="8" customFormat="1" ht="15.75" customHeight="1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O86" s="6"/>
      <c r="P86" s="6"/>
      <c r="Q86" s="6"/>
      <c r="R86" s="6"/>
      <c r="S86" s="6"/>
      <c r="T86" s="195"/>
      <c r="U86" s="6"/>
      <c r="AA86" s="6"/>
      <c r="AB86" s="6"/>
      <c r="AC86" s="195"/>
      <c r="AD86" s="190"/>
      <c r="AE86" s="90" t="s">
        <v>231</v>
      </c>
      <c r="AF86" s="90"/>
      <c r="AG86" s="90"/>
      <c r="AH86" s="90"/>
      <c r="AI86" s="90"/>
      <c r="AJ86" s="90"/>
      <c r="AK86" s="90"/>
      <c r="AL86" s="190"/>
      <c r="AM86" s="198"/>
      <c r="AN86" s="190"/>
      <c r="AO86" s="190"/>
      <c r="AP86" s="190"/>
      <c r="AQ86" s="190"/>
      <c r="AR86" s="190"/>
      <c r="AS86" s="190"/>
      <c r="AT86" s="190"/>
      <c r="AU86" s="190"/>
      <c r="AV86" s="190"/>
      <c r="AW86" s="199"/>
      <c r="AX86" s="102" t="s">
        <v>232</v>
      </c>
      <c r="AY86" s="95"/>
      <c r="AZ86" s="95"/>
      <c r="BA86" s="95"/>
      <c r="BB86" s="95"/>
      <c r="BC86" s="95"/>
      <c r="BD86" s="95"/>
      <c r="BE86" s="95"/>
      <c r="BF86" s="95"/>
      <c r="BG86" s="96"/>
      <c r="BH86" s="103" t="s">
        <v>233</v>
      </c>
      <c r="BI86" s="89"/>
      <c r="BJ86" s="89"/>
      <c r="BK86" s="89"/>
      <c r="BL86" s="89"/>
      <c r="BM86" s="89"/>
      <c r="BN86" s="89"/>
      <c r="BO86" s="179"/>
    </row>
    <row r="87" spans="1:67" ht="15.75" customHeight="1">
      <c r="A87" s="7"/>
      <c r="B87" s="7"/>
      <c r="C87" s="7"/>
      <c r="D87" s="7"/>
      <c r="E87" s="7"/>
      <c r="F87" s="7"/>
      <c r="G87" s="7"/>
      <c r="H87" s="7"/>
      <c r="I87" s="7"/>
      <c r="J87" s="7"/>
      <c r="K87" s="7"/>
      <c r="O87" s="7"/>
      <c r="P87" s="7"/>
      <c r="Q87" s="7"/>
      <c r="R87" s="7"/>
      <c r="S87" s="6"/>
      <c r="T87" s="195"/>
      <c r="U87" s="6"/>
      <c r="V87" s="1"/>
      <c r="W87" s="1"/>
      <c r="X87" s="1"/>
      <c r="Y87" s="1"/>
      <c r="Z87" s="1"/>
      <c r="AA87" s="6"/>
      <c r="AB87" s="6"/>
      <c r="AC87" s="195"/>
      <c r="AD87" s="200"/>
      <c r="AE87" s="109"/>
      <c r="AF87" s="110"/>
      <c r="AG87" s="110"/>
      <c r="AH87" s="111" t="s">
        <v>40</v>
      </c>
      <c r="AI87" s="112"/>
      <c r="AJ87" s="113" t="s">
        <v>41</v>
      </c>
      <c r="AK87" s="90"/>
      <c r="AL87" s="200"/>
      <c r="AM87" s="201"/>
      <c r="AN87" s="202"/>
      <c r="AO87" s="89"/>
      <c r="AP87" s="89"/>
      <c r="AQ87" s="89"/>
      <c r="AR87" s="202"/>
      <c r="AS87" s="202"/>
      <c r="AT87" s="202"/>
      <c r="AU87" s="202"/>
      <c r="AV87" s="202"/>
      <c r="AW87" s="203"/>
      <c r="AX87" s="377" t="s">
        <v>234</v>
      </c>
      <c r="AY87" s="378"/>
      <c r="AZ87" s="378"/>
      <c r="BA87" s="378"/>
      <c r="BB87" s="378"/>
      <c r="BC87" s="378"/>
      <c r="BD87" s="378"/>
      <c r="BE87" s="378"/>
      <c r="BF87" s="378"/>
      <c r="BG87" s="114"/>
      <c r="BH87" s="377" t="s">
        <v>235</v>
      </c>
      <c r="BI87" s="378"/>
      <c r="BJ87" s="378"/>
      <c r="BK87" s="378"/>
      <c r="BL87" s="378"/>
      <c r="BM87" s="378"/>
      <c r="BN87" s="378"/>
      <c r="BO87" s="379"/>
    </row>
    <row r="88" spans="1:67" s="8" customFormat="1" ht="15.75" customHeight="1" thickBot="1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O88" s="6"/>
      <c r="P88" s="6"/>
      <c r="Q88" s="6"/>
      <c r="R88" s="6"/>
      <c r="S88" s="7"/>
      <c r="T88" s="195"/>
      <c r="U88" s="6"/>
      <c r="AA88" s="204"/>
      <c r="AB88" s="204"/>
      <c r="AC88" s="205"/>
      <c r="AD88" s="200"/>
      <c r="AE88" s="117"/>
      <c r="AF88" s="90"/>
      <c r="AG88" s="90"/>
      <c r="AH88" s="89"/>
      <c r="AI88" s="89"/>
      <c r="AJ88" s="118"/>
      <c r="AK88" s="90"/>
      <c r="AL88" s="200"/>
      <c r="AM88" s="201"/>
      <c r="AN88" s="206"/>
      <c r="AO88" s="190"/>
      <c r="AP88" s="190"/>
      <c r="AQ88" s="190"/>
      <c r="AR88" s="206"/>
      <c r="AS88" s="206"/>
      <c r="AT88" s="206"/>
      <c r="AU88" s="206"/>
      <c r="AV88" s="206"/>
      <c r="AW88" s="207"/>
      <c r="AX88" s="121"/>
      <c r="AY88" s="122"/>
      <c r="AZ88" s="95"/>
      <c r="BA88" s="95"/>
      <c r="BB88" s="95"/>
      <c r="BC88" s="95"/>
      <c r="BD88" s="95"/>
      <c r="BE88" s="95"/>
      <c r="BF88" s="100"/>
      <c r="BG88" s="90"/>
      <c r="BH88" s="140"/>
      <c r="BI88" s="190"/>
      <c r="BJ88" s="190"/>
      <c r="BK88" s="190"/>
      <c r="BL88" s="190"/>
      <c r="BM88" s="190"/>
      <c r="BN88" s="190"/>
      <c r="BO88" s="199"/>
    </row>
    <row r="89" spans="1:67" s="8" customFormat="1" ht="15.75" customHeight="1" thickTop="1" thickBot="1">
      <c r="A89" s="208"/>
      <c r="B89" s="6"/>
      <c r="C89" s="6"/>
      <c r="D89" s="6"/>
      <c r="E89" s="6"/>
      <c r="F89" s="6"/>
      <c r="G89" s="6"/>
      <c r="H89" s="6"/>
      <c r="I89" s="6"/>
      <c r="J89" s="6"/>
      <c r="K89" s="6"/>
      <c r="O89" s="6"/>
      <c r="P89" s="6"/>
      <c r="Q89" s="6"/>
      <c r="R89" s="6"/>
      <c r="S89" s="6"/>
      <c r="T89" s="195"/>
      <c r="U89" s="6"/>
      <c r="AA89" s="204"/>
      <c r="AB89" s="204"/>
      <c r="AC89" s="205"/>
      <c r="AD89" s="200"/>
      <c r="AE89" s="380" t="s">
        <v>42</v>
      </c>
      <c r="AF89" s="381"/>
      <c r="AG89" s="95"/>
      <c r="AH89" s="124"/>
      <c r="AI89" s="125"/>
      <c r="AJ89" s="124"/>
      <c r="AK89" s="90"/>
      <c r="AL89" s="200"/>
      <c r="AM89" s="201"/>
      <c r="AN89" s="202"/>
      <c r="AO89" s="190"/>
      <c r="AP89" s="190"/>
      <c r="AQ89" s="190"/>
      <c r="AR89" s="202"/>
      <c r="AS89" s="202"/>
      <c r="AT89" s="202"/>
      <c r="AU89" s="202"/>
      <c r="AV89" s="202"/>
      <c r="AW89" s="199"/>
      <c r="AX89" s="121"/>
      <c r="AY89" s="382" t="s">
        <v>236</v>
      </c>
      <c r="AZ89" s="382"/>
      <c r="BA89" s="382"/>
      <c r="BB89" s="382"/>
      <c r="BC89" s="383"/>
      <c r="BD89" s="354" t="e">
        <f>$I$35*N55*AJ97</f>
        <v>#VALUE!</v>
      </c>
      <c r="BE89" s="355"/>
      <c r="BF89" s="386" t="s">
        <v>237</v>
      </c>
      <c r="BG89" s="387" t="s">
        <v>112</v>
      </c>
      <c r="BH89" s="387"/>
      <c r="BI89" s="366" t="s">
        <v>238</v>
      </c>
      <c r="BJ89" s="366"/>
      <c r="BK89" s="366"/>
      <c r="BL89" s="388"/>
      <c r="BM89" s="354" t="e">
        <f>$AU$11+BD89</f>
        <v>#VALUE!</v>
      </c>
      <c r="BN89" s="355"/>
      <c r="BO89" s="390" t="s">
        <v>114</v>
      </c>
    </row>
    <row r="90" spans="1:67" s="8" customFormat="1" ht="15.75" customHeight="1" thickTop="1" thickBot="1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O90" s="6"/>
      <c r="P90" s="6"/>
      <c r="Q90" s="6"/>
      <c r="R90" s="7"/>
      <c r="S90" s="6"/>
      <c r="T90" s="195"/>
      <c r="U90" s="6"/>
      <c r="AA90" s="204"/>
      <c r="AB90" s="204"/>
      <c r="AC90" s="205"/>
      <c r="AD90" s="200"/>
      <c r="AE90" s="129"/>
      <c r="AF90" s="89"/>
      <c r="AG90" s="89"/>
      <c r="AH90" s="89"/>
      <c r="AI90" s="89"/>
      <c r="AJ90" s="118"/>
      <c r="AK90" s="90"/>
      <c r="AL90" s="200"/>
      <c r="AM90" s="201"/>
      <c r="AN90" s="202"/>
      <c r="AO90" s="190"/>
      <c r="AP90" s="190"/>
      <c r="AQ90" s="190"/>
      <c r="AR90" s="202"/>
      <c r="AS90" s="202"/>
      <c r="AT90" s="202"/>
      <c r="AU90" s="202"/>
      <c r="AV90" s="202"/>
      <c r="AW90" s="199"/>
      <c r="AX90" s="130"/>
      <c r="AY90" s="384"/>
      <c r="AZ90" s="384"/>
      <c r="BA90" s="384"/>
      <c r="BB90" s="384"/>
      <c r="BC90" s="385"/>
      <c r="BD90" s="356"/>
      <c r="BE90" s="357"/>
      <c r="BF90" s="386"/>
      <c r="BG90" s="387"/>
      <c r="BH90" s="387"/>
      <c r="BI90" s="368"/>
      <c r="BJ90" s="368"/>
      <c r="BK90" s="368"/>
      <c r="BL90" s="389"/>
      <c r="BM90" s="356"/>
      <c r="BN90" s="357"/>
      <c r="BO90" s="390"/>
    </row>
    <row r="91" spans="1:67" s="8" customFormat="1" ht="16.5" customHeight="1" thickTop="1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195"/>
      <c r="U91" s="6"/>
      <c r="V91" s="204"/>
      <c r="AA91" s="204"/>
      <c r="AB91" s="204"/>
      <c r="AC91" s="205"/>
      <c r="AD91" s="200"/>
      <c r="AE91" s="380" t="s">
        <v>43</v>
      </c>
      <c r="AF91" s="381"/>
      <c r="AG91" s="133" t="s">
        <v>47</v>
      </c>
      <c r="AH91" s="134" t="str">
        <f>IF(AH89="","",VLOOKUP(AH89,$BP$5:$BQ$17,2,FALSE))</f>
        <v/>
      </c>
      <c r="AI91" s="133" t="s">
        <v>187</v>
      </c>
      <c r="AJ91" s="135" t="str">
        <f>IF(AJ89="","",VLOOKUP(AJ89,$BP$5:$BQ$17,2,FALSE))</f>
        <v/>
      </c>
      <c r="AK91" s="90"/>
      <c r="AL91" s="200"/>
      <c r="AM91" s="201"/>
      <c r="AN91" s="202"/>
      <c r="AO91" s="190"/>
      <c r="AP91" s="190"/>
      <c r="AQ91" s="190"/>
      <c r="AR91" s="202"/>
      <c r="AS91" s="202"/>
      <c r="AT91" s="202"/>
      <c r="AU91" s="202"/>
      <c r="AV91" s="202"/>
      <c r="AW91" s="199"/>
      <c r="AX91" s="140"/>
      <c r="AY91" s="89"/>
      <c r="AZ91" s="89"/>
      <c r="BA91" s="89"/>
      <c r="BB91" s="89"/>
      <c r="BC91" s="89"/>
      <c r="BD91" s="89"/>
      <c r="BE91" s="89"/>
      <c r="BF91" s="89"/>
      <c r="BG91" s="89"/>
      <c r="BH91" s="123"/>
      <c r="BI91" s="360" t="b">
        <f>IF($C$35="単相2線式100V",IF(BM89&gt;2,"簡易計算の結果，逆潮流による電圧上昇値が標準電圧の2％を超えています。","簡易計算の結果、逆潮流による電圧上昇値が標準電圧の2％以内となります。"),IF($C$35="単相3線式100/200V",IF(BM89&gt;2,"簡易計算の結果、逆潮流による電圧上昇値が標準電圧の2％を超えています。","簡易計算の結果、逆潮流による電圧上昇値が標準電圧の2％以内となります。"),IF($C$35="単相2線式200V",IF(BM89&gt;4,"簡易計算の結果、逆潮流による電圧上昇値が標準電圧の2％を超えています。","簡易計算の結果、逆潮流による電圧上昇値が標準電圧の2％以内となります。"),IF($C$35="三相3線式200V",IF(BM89&gt;4,"簡易計算の結果、逆潮流による電圧上昇値が標準電圧の2％を超えています。","簡易計算の結果、逆潮流による電圧上昇値が標準電圧の2％以内となります。")))))</f>
        <v>0</v>
      </c>
      <c r="BJ91" s="361"/>
      <c r="BK91" s="361"/>
      <c r="BL91" s="361"/>
      <c r="BM91" s="361"/>
      <c r="BN91" s="362"/>
      <c r="BO91" s="139"/>
    </row>
    <row r="92" spans="1:67" s="8" customFormat="1" ht="16.5" customHeight="1" thickBot="1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195"/>
      <c r="U92" s="6"/>
      <c r="V92" s="204"/>
      <c r="AA92" s="204"/>
      <c r="AB92" s="204"/>
      <c r="AC92" s="205"/>
      <c r="AD92" s="200"/>
      <c r="AE92" s="129"/>
      <c r="AF92" s="89"/>
      <c r="AG92" s="89"/>
      <c r="AH92" s="89"/>
      <c r="AI92" s="89"/>
      <c r="AJ92" s="118"/>
      <c r="AK92" s="90"/>
      <c r="AL92" s="200"/>
      <c r="AM92" s="201"/>
      <c r="AN92" s="202"/>
      <c r="AO92" s="190"/>
      <c r="AP92" s="190"/>
      <c r="AQ92" s="190"/>
      <c r="AR92" s="202"/>
      <c r="AS92" s="202"/>
      <c r="AT92" s="202"/>
      <c r="AU92" s="202"/>
      <c r="AV92" s="202"/>
      <c r="AW92" s="199"/>
      <c r="AX92" s="209"/>
      <c r="AY92" s="190"/>
      <c r="AZ92" s="190"/>
      <c r="BA92" s="190"/>
      <c r="BB92" s="190"/>
      <c r="BC92" s="190"/>
      <c r="BD92" s="190"/>
      <c r="BE92" s="190"/>
      <c r="BF92" s="190"/>
      <c r="BG92" s="190"/>
      <c r="BH92" s="123"/>
      <c r="BI92" s="363"/>
      <c r="BJ92" s="364"/>
      <c r="BK92" s="364"/>
      <c r="BL92" s="364"/>
      <c r="BM92" s="364"/>
      <c r="BN92" s="365"/>
      <c r="BO92" s="179"/>
    </row>
    <row r="93" spans="1:67" s="8" customFormat="1" ht="16.5" customHeight="1" thickTop="1" thickBot="1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195"/>
      <c r="U93" s="6"/>
      <c r="V93" s="204"/>
      <c r="AA93" s="204"/>
      <c r="AB93" s="204"/>
      <c r="AC93" s="205"/>
      <c r="AD93" s="200"/>
      <c r="AE93" s="380" t="s">
        <v>49</v>
      </c>
      <c r="AF93" s="381"/>
      <c r="AG93" s="133" t="s">
        <v>52</v>
      </c>
      <c r="AH93" s="142"/>
      <c r="AI93" s="133" t="s">
        <v>53</v>
      </c>
      <c r="AJ93" s="142"/>
      <c r="AK93" s="90"/>
      <c r="AL93" s="200"/>
      <c r="AM93" s="201"/>
      <c r="AN93" s="202"/>
      <c r="AO93" s="190"/>
      <c r="AP93" s="190"/>
      <c r="AQ93" s="190"/>
      <c r="AR93" s="202"/>
      <c r="AS93" s="202"/>
      <c r="AT93" s="202"/>
      <c r="AU93" s="202"/>
      <c r="AV93" s="202"/>
      <c r="AW93" s="199"/>
      <c r="AX93" s="209"/>
      <c r="AY93" s="190"/>
      <c r="AZ93" s="190"/>
      <c r="BA93" s="190"/>
      <c r="BB93" s="190"/>
      <c r="BC93" s="190"/>
      <c r="BD93" s="190"/>
      <c r="BE93" s="190"/>
      <c r="BF93" s="190"/>
      <c r="BG93" s="190"/>
      <c r="BH93" s="123"/>
      <c r="BI93" s="190"/>
      <c r="BJ93" s="190"/>
      <c r="BK93" s="190"/>
      <c r="BL93" s="190"/>
      <c r="BM93" s="190"/>
      <c r="BN93" s="190"/>
      <c r="BO93" s="199"/>
    </row>
    <row r="94" spans="1:67" s="8" customFormat="1" ht="16.5" customHeight="1" thickTop="1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195"/>
      <c r="U94" s="6"/>
      <c r="V94" s="204"/>
      <c r="W94" s="72"/>
      <c r="X94" s="72"/>
      <c r="Y94" s="72"/>
      <c r="Z94" s="204"/>
      <c r="AA94" s="204"/>
      <c r="AB94" s="204"/>
      <c r="AC94" s="205"/>
      <c r="AD94" s="200"/>
      <c r="AE94" s="129"/>
      <c r="AF94" s="89"/>
      <c r="AG94" s="89"/>
      <c r="AH94" s="89"/>
      <c r="AI94" s="89"/>
      <c r="AJ94" s="118"/>
      <c r="AK94" s="90"/>
      <c r="AL94" s="200"/>
      <c r="AM94" s="201"/>
      <c r="AN94" s="190"/>
      <c r="AO94" s="190"/>
      <c r="AP94" s="190"/>
      <c r="AQ94" s="190"/>
      <c r="AR94" s="190"/>
      <c r="AS94" s="190"/>
      <c r="AT94" s="190"/>
      <c r="AU94" s="190"/>
      <c r="AV94" s="190"/>
      <c r="AW94" s="199"/>
      <c r="AX94" s="209"/>
      <c r="AY94" s="190"/>
      <c r="AZ94" s="190"/>
      <c r="BA94" s="190"/>
      <c r="BB94" s="190"/>
      <c r="BC94" s="190"/>
      <c r="BD94" s="190"/>
      <c r="BE94" s="190"/>
      <c r="BF94" s="190"/>
      <c r="BG94" s="190"/>
      <c r="BH94" s="123"/>
      <c r="BI94" s="190"/>
      <c r="BJ94" s="190"/>
      <c r="BK94" s="190"/>
      <c r="BL94" s="190"/>
      <c r="BM94" s="190"/>
      <c r="BN94" s="190"/>
      <c r="BO94" s="199"/>
    </row>
    <row r="95" spans="1:67" s="8" customFormat="1" ht="16.5" customHeight="1">
      <c r="A95" s="208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85"/>
      <c r="U95" s="72"/>
      <c r="V95" s="204"/>
      <c r="W95" s="204"/>
      <c r="X95" s="204"/>
      <c r="Y95" s="204"/>
      <c r="Z95" s="204"/>
      <c r="AA95" s="204"/>
      <c r="AB95" s="204"/>
      <c r="AC95" s="205"/>
      <c r="AD95" s="200"/>
      <c r="AE95" s="117" t="s">
        <v>54</v>
      </c>
      <c r="AF95" s="125"/>
      <c r="AG95" s="133" t="s">
        <v>128</v>
      </c>
      <c r="AH95" s="144" t="str">
        <f>IF(AH89="","",ROUND(AH91*(AH93/1000),3))</f>
        <v/>
      </c>
      <c r="AI95" s="133" t="s">
        <v>166</v>
      </c>
      <c r="AJ95" s="145" t="str">
        <f>IF(AJ89="","",ROUND(AJ91*(AJ93/1000),3))</f>
        <v/>
      </c>
      <c r="AK95" s="90"/>
      <c r="AL95" s="200"/>
      <c r="AM95" s="201"/>
      <c r="AN95" s="190"/>
      <c r="AO95" s="190"/>
      <c r="AP95" s="190"/>
      <c r="AQ95" s="190"/>
      <c r="AR95" s="190"/>
      <c r="AS95" s="190"/>
      <c r="AT95" s="190"/>
      <c r="AU95" s="190"/>
      <c r="AV95" s="190"/>
      <c r="AW95" s="199"/>
      <c r="AX95" s="209"/>
      <c r="AY95" s="190"/>
      <c r="AZ95" s="190"/>
      <c r="BA95" s="190"/>
      <c r="BB95" s="190"/>
      <c r="BC95" s="190"/>
      <c r="BD95" s="190"/>
      <c r="BE95" s="190"/>
      <c r="BF95" s="190"/>
      <c r="BG95" s="190"/>
      <c r="BH95" s="123"/>
      <c r="BI95" s="190"/>
      <c r="BJ95" s="190"/>
      <c r="BK95" s="190"/>
      <c r="BL95" s="190"/>
      <c r="BM95" s="190"/>
      <c r="BN95" s="190"/>
      <c r="BO95" s="199"/>
    </row>
    <row r="96" spans="1:67" s="8" customFormat="1" ht="16.5" customHeight="1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195"/>
      <c r="U96" s="204"/>
      <c r="V96" s="72"/>
      <c r="W96" s="204"/>
      <c r="X96" s="204"/>
      <c r="Y96" s="204"/>
      <c r="Z96" s="204"/>
      <c r="AA96" s="204"/>
      <c r="AB96" s="204"/>
      <c r="AC96" s="205"/>
      <c r="AD96" s="200"/>
      <c r="AE96" s="149" t="s">
        <v>60</v>
      </c>
      <c r="AF96" s="150"/>
      <c r="AG96" s="151"/>
      <c r="AH96" s="152"/>
      <c r="AI96" s="151"/>
      <c r="AJ96" s="182"/>
      <c r="AK96" s="90"/>
      <c r="AL96" s="200"/>
      <c r="AM96" s="201"/>
      <c r="AN96" s="190"/>
      <c r="AO96" s="190"/>
      <c r="AP96" s="190"/>
      <c r="AQ96" s="190"/>
      <c r="AR96" s="190"/>
      <c r="AS96" s="190"/>
      <c r="AT96" s="190"/>
      <c r="AU96" s="190"/>
      <c r="AV96" s="190"/>
      <c r="AW96" s="199"/>
      <c r="AX96" s="209"/>
      <c r="AY96" s="190"/>
      <c r="AZ96" s="190"/>
      <c r="BA96" s="190"/>
      <c r="BB96" s="190"/>
      <c r="BC96" s="190"/>
      <c r="BD96" s="190"/>
      <c r="BE96" s="190"/>
      <c r="BF96" s="190"/>
      <c r="BG96" s="190"/>
      <c r="BH96" s="123"/>
      <c r="BI96" s="190"/>
      <c r="BJ96" s="190"/>
      <c r="BK96" s="190"/>
      <c r="BL96" s="190"/>
      <c r="BM96" s="190"/>
      <c r="BN96" s="190"/>
      <c r="BO96" s="199"/>
    </row>
    <row r="97" spans="1:67" s="8" customFormat="1" ht="16.5" customHeight="1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195"/>
      <c r="U97" s="204"/>
      <c r="V97" s="204"/>
      <c r="W97" s="204"/>
      <c r="X97" s="204"/>
      <c r="Y97" s="204"/>
      <c r="Z97" s="204"/>
      <c r="AA97" s="204"/>
      <c r="AB97" s="204"/>
      <c r="AC97" s="205"/>
      <c r="AD97" s="200"/>
      <c r="AE97" s="391" t="s">
        <v>63</v>
      </c>
      <c r="AF97" s="391"/>
      <c r="AG97" s="391"/>
      <c r="AH97" s="391"/>
      <c r="AI97" s="391"/>
      <c r="AJ97" s="156" t="str">
        <f>IF(AJ95="",AH95,AH95+AJ95)</f>
        <v/>
      </c>
      <c r="AK97" s="90" t="s">
        <v>239</v>
      </c>
      <c r="AL97" s="200"/>
      <c r="AM97" s="201"/>
      <c r="AN97" s="190"/>
      <c r="AO97" s="190"/>
      <c r="AP97" s="190"/>
      <c r="AQ97" s="190"/>
      <c r="AR97" s="190"/>
      <c r="AS97" s="190"/>
      <c r="AT97" s="190"/>
      <c r="AU97" s="190"/>
      <c r="AV97" s="190"/>
      <c r="AW97" s="199"/>
      <c r="AX97" s="209"/>
      <c r="AY97" s="190"/>
      <c r="AZ97" s="190"/>
      <c r="BA97" s="190"/>
      <c r="BB97" s="190"/>
      <c r="BC97" s="190"/>
      <c r="BD97" s="190"/>
      <c r="BE97" s="190"/>
      <c r="BF97" s="190"/>
      <c r="BG97" s="190"/>
      <c r="BH97" s="123"/>
      <c r="BI97" s="190"/>
      <c r="BJ97" s="190"/>
      <c r="BK97" s="190"/>
      <c r="BL97" s="190"/>
      <c r="BM97" s="190"/>
      <c r="BN97" s="190"/>
      <c r="BO97" s="199"/>
    </row>
    <row r="98" spans="1:67" s="8" customFormat="1" ht="16.5" customHeight="1">
      <c r="A98" s="208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195"/>
      <c r="U98" s="204"/>
      <c r="V98" s="204"/>
      <c r="W98" s="204"/>
      <c r="X98" s="204"/>
      <c r="Y98" s="204"/>
      <c r="Z98" s="204"/>
      <c r="AA98" s="204"/>
      <c r="AB98" s="204"/>
      <c r="AC98" s="205"/>
      <c r="AD98" s="204"/>
      <c r="AE98" s="204"/>
      <c r="AF98" s="204"/>
      <c r="AG98" s="204"/>
      <c r="AH98" s="204"/>
      <c r="AI98" s="204"/>
      <c r="AJ98" s="204"/>
      <c r="AK98" s="204"/>
      <c r="AL98" s="204"/>
      <c r="AM98" s="210"/>
      <c r="AN98" s="6"/>
      <c r="AO98" s="6"/>
      <c r="AP98" s="6"/>
      <c r="AQ98" s="6"/>
      <c r="AR98" s="6"/>
      <c r="AS98" s="6"/>
      <c r="AT98" s="6"/>
      <c r="AU98" s="6"/>
      <c r="AV98" s="6"/>
      <c r="AW98" s="195"/>
      <c r="AX98" s="196"/>
      <c r="AY98" s="6"/>
      <c r="AZ98" s="6"/>
      <c r="BA98" s="6"/>
      <c r="BB98" s="6"/>
      <c r="BC98" s="6"/>
      <c r="BD98" s="6"/>
      <c r="BE98" s="6"/>
      <c r="BF98" s="6"/>
      <c r="BG98" s="197"/>
      <c r="BH98" s="99"/>
      <c r="BI98" s="197"/>
      <c r="BJ98" s="197"/>
      <c r="BK98" s="197"/>
      <c r="BL98" s="197"/>
      <c r="BM98" s="197"/>
      <c r="BN98" s="197"/>
      <c r="BO98" s="195"/>
    </row>
    <row r="99" spans="1:67" s="8" customFormat="1" ht="16.5" customHeight="1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195"/>
      <c r="U99" s="204"/>
      <c r="V99" s="204"/>
      <c r="W99" s="204"/>
      <c r="X99" s="204"/>
      <c r="Y99" s="204"/>
      <c r="Z99" s="204"/>
      <c r="AA99" s="204"/>
      <c r="AB99" s="204"/>
      <c r="AC99" s="205"/>
      <c r="AD99" s="204"/>
      <c r="AE99" s="7" t="s">
        <v>240</v>
      </c>
      <c r="AF99" s="7"/>
      <c r="AG99" s="7"/>
      <c r="AH99" s="7"/>
      <c r="AI99" s="7"/>
      <c r="AJ99" s="7"/>
      <c r="AK99" s="7"/>
      <c r="AL99" s="204"/>
      <c r="AM99" s="210"/>
      <c r="AN99" s="164"/>
      <c r="AO99" s="38"/>
      <c r="AP99" s="38"/>
      <c r="AQ99" s="38"/>
      <c r="AR99" s="38"/>
      <c r="AS99" s="38"/>
      <c r="AT99" s="38"/>
      <c r="AU99" s="38"/>
      <c r="AV99" s="38"/>
      <c r="AW99" s="195"/>
      <c r="AX99" s="163" t="s">
        <v>241</v>
      </c>
      <c r="AY99" s="38"/>
      <c r="AZ99" s="38"/>
      <c r="BA99" s="38"/>
      <c r="BB99" s="38"/>
      <c r="BC99" s="38"/>
      <c r="BD99" s="38"/>
      <c r="BE99" s="38"/>
      <c r="BF99" s="38"/>
      <c r="BG99" s="84"/>
      <c r="BH99" s="164" t="s">
        <v>241</v>
      </c>
      <c r="BI99" s="72"/>
      <c r="BJ99" s="72"/>
      <c r="BK99" s="72"/>
      <c r="BL99" s="72"/>
      <c r="BM99" s="72"/>
      <c r="BN99" s="72"/>
      <c r="BO99" s="82"/>
    </row>
    <row r="100" spans="1:67" s="8" customFormat="1" ht="16.5" customHeight="1">
      <c r="A100" s="7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6"/>
      <c r="S100" s="6"/>
      <c r="T100" s="195"/>
      <c r="U100" s="204"/>
      <c r="V100" s="204"/>
      <c r="W100" s="204"/>
      <c r="X100" s="204"/>
      <c r="Y100" s="204"/>
      <c r="Z100" s="204"/>
      <c r="AA100" s="204"/>
      <c r="AB100" s="204"/>
      <c r="AC100" s="205"/>
      <c r="AD100" s="72"/>
      <c r="AE100" s="104"/>
      <c r="AF100" s="105"/>
      <c r="AG100" s="105"/>
      <c r="AH100" s="106" t="s">
        <v>40</v>
      </c>
      <c r="AI100" s="107"/>
      <c r="AJ100" s="108" t="s">
        <v>41</v>
      </c>
      <c r="AK100" s="7"/>
      <c r="AL100" s="72"/>
      <c r="AM100" s="83"/>
      <c r="AN100" s="164"/>
      <c r="AO100" s="38"/>
      <c r="AP100" s="38"/>
      <c r="AQ100" s="38"/>
      <c r="AR100" s="38"/>
      <c r="AS100" s="38"/>
      <c r="AT100" s="38"/>
      <c r="AU100" s="38"/>
      <c r="AV100" s="38"/>
      <c r="AW100" s="195"/>
      <c r="AX100" s="392" t="s">
        <v>242</v>
      </c>
      <c r="AY100" s="393"/>
      <c r="AZ100" s="393"/>
      <c r="BA100" s="393"/>
      <c r="BB100" s="393"/>
      <c r="BC100" s="393"/>
      <c r="BD100" s="393"/>
      <c r="BE100" s="393"/>
      <c r="BF100" s="393"/>
      <c r="BG100" s="165"/>
      <c r="BH100" s="392" t="s">
        <v>243</v>
      </c>
      <c r="BI100" s="393"/>
      <c r="BJ100" s="393"/>
      <c r="BK100" s="393"/>
      <c r="BL100" s="393"/>
      <c r="BM100" s="393"/>
      <c r="BN100" s="393"/>
      <c r="BO100" s="394"/>
    </row>
    <row r="101" spans="1:67" ht="16.5" customHeight="1" thickBot="1">
      <c r="A101" s="7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6"/>
      <c r="S101" s="6"/>
      <c r="T101" s="195"/>
      <c r="U101" s="204"/>
      <c r="V101" s="204"/>
      <c r="W101" s="204"/>
      <c r="X101" s="204"/>
      <c r="Y101" s="204"/>
      <c r="Z101" s="72"/>
      <c r="AA101" s="72"/>
      <c r="AB101" s="72"/>
      <c r="AC101" s="82"/>
      <c r="AD101" s="72"/>
      <c r="AE101" s="116"/>
      <c r="AF101" s="7"/>
      <c r="AG101" s="7"/>
      <c r="AH101" s="72"/>
      <c r="AI101" s="72"/>
      <c r="AJ101" s="83"/>
      <c r="AK101" s="7"/>
      <c r="AL101" s="72"/>
      <c r="AM101" s="83"/>
      <c r="AN101" s="38"/>
      <c r="AO101" s="38"/>
      <c r="AP101" s="38"/>
      <c r="AQ101" s="38"/>
      <c r="AR101" s="38"/>
      <c r="AS101" s="38"/>
      <c r="AT101" s="38"/>
      <c r="AU101" s="38"/>
      <c r="AV101" s="38"/>
      <c r="AW101" s="195"/>
      <c r="AX101" s="166"/>
      <c r="AY101" s="167"/>
      <c r="AZ101" s="38"/>
      <c r="BA101" s="38"/>
      <c r="BB101" s="38"/>
      <c r="BC101" s="38"/>
      <c r="BD101" s="38"/>
      <c r="BE101" s="38"/>
      <c r="BF101" s="34"/>
      <c r="BH101" s="81"/>
      <c r="BJ101" s="73"/>
      <c r="BK101" s="73"/>
      <c r="BL101" s="73"/>
      <c r="BM101" s="73"/>
      <c r="BN101" s="73"/>
      <c r="BO101" s="85"/>
    </row>
    <row r="102" spans="1:67" ht="16.5" customHeight="1" thickTop="1" thickBot="1">
      <c r="A102" s="7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6"/>
      <c r="S102" s="7"/>
      <c r="T102" s="195"/>
      <c r="U102" s="204"/>
      <c r="V102" s="204"/>
      <c r="W102" s="204"/>
      <c r="X102" s="204"/>
      <c r="Y102" s="204"/>
      <c r="Z102" s="72"/>
      <c r="AA102" s="72"/>
      <c r="AB102" s="72"/>
      <c r="AC102" s="82"/>
      <c r="AD102" s="72"/>
      <c r="AE102" s="359" t="s">
        <v>42</v>
      </c>
      <c r="AF102" s="329"/>
      <c r="AG102" s="38"/>
      <c r="AH102" s="124"/>
      <c r="AI102" s="40"/>
      <c r="AJ102" s="124"/>
      <c r="AK102" s="7"/>
      <c r="AL102" s="72"/>
      <c r="AM102" s="83"/>
      <c r="AN102" s="38"/>
      <c r="AO102" s="167"/>
      <c r="AP102" s="38"/>
      <c r="AQ102" s="38"/>
      <c r="AR102" s="38"/>
      <c r="AS102" s="38"/>
      <c r="AT102" s="38"/>
      <c r="AU102" s="38"/>
      <c r="AV102" s="34"/>
      <c r="AW102" s="82"/>
      <c r="AX102" s="166"/>
      <c r="AY102" s="366" t="s">
        <v>244</v>
      </c>
      <c r="AZ102" s="366"/>
      <c r="BA102" s="366"/>
      <c r="BB102" s="366"/>
      <c r="BC102" s="367"/>
      <c r="BD102" s="354" t="e">
        <f>$I$35*N57*AJ110</f>
        <v>#VALUE!</v>
      </c>
      <c r="BE102" s="355"/>
      <c r="BF102" s="370" t="s">
        <v>245</v>
      </c>
      <c r="BG102" s="371" t="s">
        <v>112</v>
      </c>
      <c r="BH102" s="371"/>
      <c r="BI102" s="373" t="s">
        <v>246</v>
      </c>
      <c r="BJ102" s="373"/>
      <c r="BK102" s="373"/>
      <c r="BL102" s="374"/>
      <c r="BM102" s="354" t="e">
        <f>$AU$11+BD102</f>
        <v>#VALUE!</v>
      </c>
      <c r="BN102" s="355"/>
      <c r="BO102" s="395" t="s">
        <v>114</v>
      </c>
    </row>
    <row r="103" spans="1:67" ht="16.5" customHeight="1" thickTop="1" thickBot="1">
      <c r="A103" s="7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6"/>
      <c r="S103" s="7"/>
      <c r="T103" s="195"/>
      <c r="U103" s="204"/>
      <c r="V103" s="204"/>
      <c r="W103" s="204"/>
      <c r="X103" s="204"/>
      <c r="Y103" s="204"/>
      <c r="Z103" s="72"/>
      <c r="AA103" s="72"/>
      <c r="AB103" s="72"/>
      <c r="AC103" s="82"/>
      <c r="AD103" s="72"/>
      <c r="AE103" s="127"/>
      <c r="AF103" s="72"/>
      <c r="AG103" s="72"/>
      <c r="AH103" s="72"/>
      <c r="AI103" s="72"/>
      <c r="AJ103" s="83"/>
      <c r="AK103" s="7"/>
      <c r="AL103" s="72"/>
      <c r="AM103" s="83"/>
      <c r="AN103" s="38"/>
      <c r="AO103" s="38"/>
      <c r="AP103" s="38"/>
      <c r="AQ103" s="38"/>
      <c r="AR103" s="38"/>
      <c r="AS103" s="38"/>
      <c r="AT103" s="38"/>
      <c r="AU103" s="38"/>
      <c r="AV103" s="34"/>
      <c r="AW103" s="82"/>
      <c r="AX103" s="168"/>
      <c r="AY103" s="368"/>
      <c r="AZ103" s="368"/>
      <c r="BA103" s="368"/>
      <c r="BB103" s="368"/>
      <c r="BC103" s="369"/>
      <c r="BD103" s="356"/>
      <c r="BE103" s="357"/>
      <c r="BF103" s="370"/>
      <c r="BG103" s="371"/>
      <c r="BH103" s="371"/>
      <c r="BI103" s="375"/>
      <c r="BJ103" s="375"/>
      <c r="BK103" s="375"/>
      <c r="BL103" s="376"/>
      <c r="BM103" s="356"/>
      <c r="BN103" s="357"/>
      <c r="BO103" s="395"/>
    </row>
    <row r="104" spans="1:67" ht="16.5" customHeight="1" thickTop="1">
      <c r="A104" s="7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195"/>
      <c r="U104" s="204"/>
      <c r="V104" s="204"/>
      <c r="W104" s="204"/>
      <c r="X104" s="204"/>
      <c r="Y104" s="204"/>
      <c r="Z104" s="72"/>
      <c r="AA104" s="72"/>
      <c r="AB104" s="72"/>
      <c r="AC104" s="82"/>
      <c r="AD104" s="72"/>
      <c r="AE104" s="359" t="s">
        <v>43</v>
      </c>
      <c r="AF104" s="329"/>
      <c r="AG104" s="43" t="s">
        <v>47</v>
      </c>
      <c r="AH104" s="44" t="str">
        <f>IF(AH102="","",VLOOKUP(AH102,$BP$5:$BQ$17,2,FALSE))</f>
        <v/>
      </c>
      <c r="AI104" s="43" t="s">
        <v>120</v>
      </c>
      <c r="AJ104" s="132" t="str">
        <f>IF(AJ102="","",VLOOKUP(AJ102,$BP$5:$BQ$17,2,FALSE))</f>
        <v/>
      </c>
      <c r="AK104" s="7"/>
      <c r="AL104" s="72"/>
      <c r="AM104" s="83"/>
      <c r="AN104" s="34"/>
      <c r="AO104" s="72"/>
      <c r="AP104" s="72"/>
      <c r="AQ104" s="72"/>
      <c r="AR104" s="72"/>
      <c r="AS104" s="72"/>
      <c r="AT104" s="72"/>
      <c r="AU104" s="72"/>
      <c r="AV104" s="72"/>
      <c r="AW104" s="82"/>
      <c r="AX104" s="211"/>
      <c r="AY104" s="72"/>
      <c r="AZ104" s="72"/>
      <c r="BA104" s="72"/>
      <c r="BB104" s="72"/>
      <c r="BC104" s="72"/>
      <c r="BD104" s="72"/>
      <c r="BE104" s="72"/>
      <c r="BF104" s="72"/>
      <c r="BG104" s="126"/>
      <c r="BH104" s="81"/>
      <c r="BI104" s="360" t="b">
        <f>IF($C$35="単相2線式100V",IF(BM102&gt;2,"簡易計算の結果，逆潮流による電圧上昇値が標準電圧の2％を超えています。","簡易計算の結果、逆潮流による電圧上昇値が標準電圧の2％以内となります。"),IF($C$35="単相3線式100/200V",IF(BM102&gt;2,"簡易計算の結果、逆潮流による電圧上昇値が標準電圧の2％を超えています。","簡易計算の結果、逆潮流による電圧上昇値が標準電圧の2％以内となります。"),IF($C$35="単相2線式200V",IF(BM102&gt;4,"簡易計算の結果、逆潮流による電圧上昇値が標準電圧の2％を超えています。","簡易計算の結果、逆潮流による電圧上昇値が標準電圧の2％以内となります。"),IF($C$35="三相3線式200V",IF(BM102&gt;4,"簡易計算の結果、逆潮流による電圧上昇値が標準電圧の2％を超えています。","簡易計算の結果、逆潮流による電圧上昇値が標準電圧の2％以内となります。")))))</f>
        <v>0</v>
      </c>
      <c r="BJ104" s="361"/>
      <c r="BK104" s="361"/>
      <c r="BL104" s="361"/>
      <c r="BM104" s="361"/>
      <c r="BN104" s="362"/>
      <c r="BO104" s="169"/>
    </row>
    <row r="105" spans="1:67" ht="16.5" customHeight="1" thickBot="1">
      <c r="A105" s="7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195"/>
      <c r="U105" s="204"/>
      <c r="V105" s="204"/>
      <c r="W105" s="204"/>
      <c r="X105" s="204"/>
      <c r="Y105" s="204"/>
      <c r="Z105" s="72"/>
      <c r="AA105" s="72"/>
      <c r="AB105" s="72"/>
      <c r="AC105" s="82"/>
      <c r="AD105" s="72"/>
      <c r="AE105" s="127"/>
      <c r="AF105" s="72"/>
      <c r="AG105" s="72"/>
      <c r="AH105" s="72"/>
      <c r="AI105" s="72"/>
      <c r="AJ105" s="83"/>
      <c r="AK105" s="7"/>
      <c r="AL105" s="72"/>
      <c r="AM105" s="83"/>
      <c r="AN105" s="7"/>
      <c r="AO105" s="72"/>
      <c r="AP105" s="72"/>
      <c r="AQ105" s="72"/>
      <c r="AR105" s="72"/>
      <c r="AS105" s="72"/>
      <c r="AT105" s="72"/>
      <c r="AU105" s="72"/>
      <c r="AV105" s="72"/>
      <c r="AW105" s="82"/>
      <c r="AX105" s="99"/>
      <c r="AY105" s="72"/>
      <c r="AZ105" s="72"/>
      <c r="BA105" s="7"/>
      <c r="BB105" s="7"/>
      <c r="BC105" s="7"/>
      <c r="BD105" s="7"/>
      <c r="BE105" s="7"/>
      <c r="BH105" s="99"/>
      <c r="BI105" s="363"/>
      <c r="BJ105" s="364"/>
      <c r="BK105" s="364"/>
      <c r="BL105" s="364"/>
      <c r="BM105" s="364"/>
      <c r="BN105" s="365"/>
      <c r="BO105" s="82"/>
    </row>
    <row r="106" spans="1:67" s="3" customFormat="1" ht="16.5" customHeight="1" thickTop="1" thickBot="1">
      <c r="A106" s="7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195"/>
      <c r="U106" s="204"/>
      <c r="V106" s="204"/>
      <c r="W106" s="204"/>
      <c r="X106" s="204"/>
      <c r="Y106" s="204"/>
      <c r="Z106" s="72"/>
      <c r="AA106" s="72"/>
      <c r="AB106" s="72"/>
      <c r="AC106" s="82"/>
      <c r="AD106" s="72"/>
      <c r="AE106" s="359" t="s">
        <v>49</v>
      </c>
      <c r="AF106" s="329"/>
      <c r="AG106" s="43" t="s">
        <v>52</v>
      </c>
      <c r="AH106" s="142"/>
      <c r="AI106" s="43" t="s">
        <v>53</v>
      </c>
      <c r="AJ106" s="142"/>
      <c r="AK106" s="7"/>
      <c r="AL106" s="72"/>
      <c r="AM106" s="83"/>
      <c r="AN106" s="7"/>
      <c r="AO106" s="72"/>
      <c r="AP106" s="72"/>
      <c r="AQ106" s="72"/>
      <c r="AR106" s="72"/>
      <c r="AS106" s="72"/>
      <c r="AT106" s="72"/>
      <c r="AU106" s="72"/>
      <c r="AV106" s="72"/>
      <c r="AW106" s="82"/>
      <c r="AX106" s="99"/>
      <c r="AY106" s="72"/>
      <c r="AZ106" s="72"/>
      <c r="BA106" s="7"/>
      <c r="BB106" s="7"/>
      <c r="BC106" s="7"/>
      <c r="BD106" s="7"/>
      <c r="BE106" s="7"/>
      <c r="BF106" s="72"/>
      <c r="BG106" s="126"/>
      <c r="BH106" s="99"/>
      <c r="BI106" s="126"/>
      <c r="BJ106" s="126"/>
      <c r="BK106" s="126"/>
      <c r="BL106" s="126"/>
      <c r="BM106" s="126"/>
      <c r="BN106" s="126"/>
      <c r="BO106" s="82"/>
    </row>
    <row r="107" spans="1:67" s="3" customFormat="1" ht="16.5" customHeight="1" thickTop="1">
      <c r="A107" s="7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195"/>
      <c r="U107" s="204"/>
      <c r="V107" s="204"/>
      <c r="W107" s="204"/>
      <c r="X107" s="204"/>
      <c r="Y107" s="204"/>
      <c r="Z107" s="72"/>
      <c r="AA107" s="72"/>
      <c r="AB107" s="72"/>
      <c r="AC107" s="82"/>
      <c r="AD107" s="72"/>
      <c r="AE107" s="127"/>
      <c r="AF107" s="72"/>
      <c r="AG107" s="72"/>
      <c r="AH107" s="72"/>
      <c r="AI107" s="72"/>
      <c r="AJ107" s="83"/>
      <c r="AK107" s="7"/>
      <c r="AL107" s="72"/>
      <c r="AM107" s="83"/>
      <c r="AN107" s="7"/>
      <c r="AO107" s="72"/>
      <c r="AP107" s="72"/>
      <c r="AQ107" s="72"/>
      <c r="AR107" s="72"/>
      <c r="AS107" s="72"/>
      <c r="AT107" s="72"/>
      <c r="AU107" s="72"/>
      <c r="AV107" s="72"/>
      <c r="AW107" s="82"/>
      <c r="AX107" s="99"/>
      <c r="AY107" s="72"/>
      <c r="AZ107" s="72"/>
      <c r="BA107" s="72"/>
      <c r="BB107" s="7"/>
      <c r="BC107" s="72"/>
      <c r="BD107" s="72"/>
      <c r="BE107" s="72"/>
      <c r="BF107" s="72"/>
      <c r="BG107" s="126"/>
      <c r="BH107" s="81"/>
      <c r="BI107" s="72"/>
      <c r="BJ107" s="72"/>
      <c r="BK107" s="72"/>
      <c r="BL107" s="72"/>
      <c r="BM107" s="72"/>
      <c r="BN107" s="72"/>
      <c r="BO107" s="82"/>
    </row>
    <row r="108" spans="1:67" s="3" customFormat="1" ht="16.5" customHeight="1">
      <c r="A108" s="7"/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195"/>
      <c r="U108" s="204"/>
      <c r="V108" s="204"/>
      <c r="W108" s="72"/>
      <c r="X108" s="72"/>
      <c r="Y108" s="72"/>
      <c r="Z108" s="72"/>
      <c r="AA108" s="72"/>
      <c r="AB108" s="72"/>
      <c r="AC108" s="82"/>
      <c r="AD108" s="72"/>
      <c r="AE108" s="116" t="s">
        <v>54</v>
      </c>
      <c r="AF108" s="40"/>
      <c r="AG108" s="43" t="s">
        <v>143</v>
      </c>
      <c r="AH108" s="47" t="str">
        <f>IF(AH102="","",ROUND(AH104*(AH106/1000),3))</f>
        <v/>
      </c>
      <c r="AI108" s="43" t="s">
        <v>58</v>
      </c>
      <c r="AJ108" s="143" t="str">
        <f>IF(AJ102="","",ROUND(AJ104*(AJ106/1000),3))</f>
        <v/>
      </c>
      <c r="AK108" s="7"/>
      <c r="AL108" s="72"/>
      <c r="AM108" s="83"/>
      <c r="AN108" s="7"/>
      <c r="AO108" s="72"/>
      <c r="AP108" s="72"/>
      <c r="AQ108" s="72"/>
      <c r="AR108" s="72"/>
      <c r="AS108" s="72"/>
      <c r="AT108" s="72"/>
      <c r="AU108" s="72"/>
      <c r="AV108" s="72"/>
      <c r="AW108" s="82"/>
      <c r="AX108" s="99"/>
      <c r="AY108" s="72"/>
      <c r="AZ108" s="72"/>
      <c r="BA108" s="72"/>
      <c r="BB108" s="7"/>
      <c r="BC108" s="72"/>
      <c r="BD108" s="72"/>
      <c r="BE108" s="72"/>
      <c r="BF108" s="72"/>
      <c r="BG108" s="126"/>
      <c r="BH108" s="81"/>
      <c r="BI108" s="72"/>
      <c r="BJ108" s="72"/>
      <c r="BK108" s="72"/>
      <c r="BL108" s="72"/>
      <c r="BM108" s="72"/>
      <c r="BN108" s="72"/>
      <c r="BO108" s="82"/>
    </row>
    <row r="109" spans="1:67" s="3" customFormat="1" ht="16.5" customHeight="1">
      <c r="A109" s="7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85"/>
      <c r="U109" s="72"/>
      <c r="V109" s="204"/>
      <c r="W109" s="72"/>
      <c r="X109" s="72"/>
      <c r="Y109" s="72"/>
      <c r="Z109" s="72"/>
      <c r="AA109" s="72"/>
      <c r="AB109" s="72"/>
      <c r="AC109" s="82"/>
      <c r="AD109" s="72"/>
      <c r="AE109" s="146" t="s">
        <v>60</v>
      </c>
      <c r="AF109" s="171"/>
      <c r="AG109" s="172"/>
      <c r="AH109" s="173"/>
      <c r="AI109" s="172"/>
      <c r="AJ109" s="174"/>
      <c r="AK109" s="7"/>
      <c r="AL109" s="72"/>
      <c r="AM109" s="83"/>
      <c r="AN109" s="38"/>
      <c r="AO109" s="72"/>
      <c r="AP109" s="72"/>
      <c r="AQ109" s="72"/>
      <c r="AR109" s="72"/>
      <c r="AS109" s="72"/>
      <c r="AT109" s="72"/>
      <c r="AU109" s="72"/>
      <c r="AV109" s="72"/>
      <c r="AW109" s="82"/>
      <c r="AX109" s="99"/>
      <c r="AY109" s="72"/>
      <c r="AZ109" s="72"/>
      <c r="BA109" s="72"/>
      <c r="BB109" s="7"/>
      <c r="BC109" s="72"/>
      <c r="BD109" s="72"/>
      <c r="BE109" s="72"/>
      <c r="BF109" s="72"/>
      <c r="BG109" s="126"/>
      <c r="BH109" s="81"/>
      <c r="BI109" s="72"/>
      <c r="BJ109" s="72"/>
      <c r="BK109" s="72"/>
      <c r="BL109" s="72"/>
      <c r="BM109" s="72"/>
      <c r="BN109" s="72"/>
      <c r="BO109" s="82"/>
    </row>
    <row r="110" spans="1:67" ht="16.5" customHeight="1">
      <c r="A110" s="7"/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85"/>
      <c r="U110" s="72"/>
      <c r="V110" s="72"/>
      <c r="W110" s="72"/>
      <c r="X110" s="72"/>
      <c r="Y110" s="72"/>
      <c r="Z110" s="72"/>
      <c r="AA110" s="72"/>
      <c r="AB110" s="72"/>
      <c r="AC110" s="82"/>
      <c r="AD110" s="72"/>
      <c r="AE110" s="319" t="s">
        <v>63</v>
      </c>
      <c r="AF110" s="319"/>
      <c r="AG110" s="319"/>
      <c r="AH110" s="319"/>
      <c r="AI110" s="319"/>
      <c r="AJ110" s="49" t="str">
        <f>IF(AJ108="",AH108,AH108+AJ108)</f>
        <v/>
      </c>
      <c r="AK110" s="7" t="s">
        <v>247</v>
      </c>
      <c r="AL110" s="72"/>
      <c r="AM110" s="83"/>
      <c r="AN110" s="38"/>
      <c r="AO110" s="72"/>
      <c r="AP110" s="72"/>
      <c r="AQ110" s="72"/>
      <c r="AR110" s="72"/>
      <c r="AS110" s="72"/>
      <c r="AT110" s="72"/>
      <c r="AU110" s="72"/>
      <c r="AV110" s="72"/>
      <c r="AW110" s="82"/>
      <c r="AX110" s="99"/>
      <c r="AY110" s="72"/>
      <c r="AZ110" s="72"/>
      <c r="BA110" s="72"/>
      <c r="BB110" s="7"/>
      <c r="BC110" s="72"/>
      <c r="BD110" s="72"/>
      <c r="BE110" s="72"/>
      <c r="BH110" s="81"/>
      <c r="BJ110" s="73"/>
      <c r="BK110" s="73"/>
      <c r="BL110" s="73"/>
      <c r="BM110" s="73"/>
      <c r="BN110" s="73"/>
      <c r="BO110" s="85"/>
    </row>
    <row r="111" spans="1:67" ht="16.5" customHeight="1">
      <c r="A111" s="7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85"/>
      <c r="U111" s="72"/>
      <c r="V111" s="72"/>
      <c r="W111" s="72"/>
      <c r="X111" s="72"/>
      <c r="Y111" s="72"/>
      <c r="Z111" s="72"/>
      <c r="AA111" s="72"/>
      <c r="AB111" s="72"/>
      <c r="AC111" s="82"/>
      <c r="AD111" s="72"/>
      <c r="AE111" s="72"/>
      <c r="AF111" s="72"/>
      <c r="AG111" s="72"/>
      <c r="AH111" s="72"/>
      <c r="AI111" s="72"/>
      <c r="AJ111" s="72"/>
      <c r="AK111" s="72"/>
      <c r="AL111" s="72"/>
      <c r="AM111" s="83"/>
      <c r="AN111" s="7"/>
      <c r="AO111" s="72"/>
      <c r="AP111" s="72"/>
      <c r="AQ111" s="72"/>
      <c r="AR111" s="72"/>
      <c r="AS111" s="72"/>
      <c r="AT111" s="72"/>
      <c r="AU111" s="72"/>
      <c r="AV111" s="72"/>
      <c r="AW111" s="82"/>
      <c r="AX111" s="99"/>
      <c r="AY111" s="72"/>
      <c r="AZ111" s="72"/>
      <c r="BA111" s="7"/>
      <c r="BB111" s="7"/>
      <c r="BC111" s="7"/>
      <c r="BD111" s="7"/>
      <c r="BE111" s="7"/>
      <c r="BH111" s="81"/>
      <c r="BJ111" s="73"/>
      <c r="BK111" s="73"/>
      <c r="BL111" s="73"/>
      <c r="BM111" s="73"/>
      <c r="BN111" s="73"/>
      <c r="BO111" s="85"/>
    </row>
    <row r="112" spans="1:67" ht="16.5" customHeight="1">
      <c r="A112" s="7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85"/>
      <c r="U112" s="72"/>
      <c r="V112" s="72"/>
      <c r="W112" s="72"/>
      <c r="X112" s="72"/>
      <c r="Y112" s="72"/>
      <c r="Z112" s="72"/>
      <c r="AA112" s="72"/>
      <c r="AB112" s="72"/>
      <c r="AC112" s="82"/>
      <c r="AD112" s="89"/>
      <c r="AE112" s="90" t="s">
        <v>248</v>
      </c>
      <c r="AF112" s="90"/>
      <c r="AG112" s="90"/>
      <c r="AH112" s="90"/>
      <c r="AI112" s="90"/>
      <c r="AJ112" s="90"/>
      <c r="AK112" s="90"/>
      <c r="AL112" s="89"/>
      <c r="AM112" s="118"/>
      <c r="AN112" s="190"/>
      <c r="AO112" s="89"/>
      <c r="AP112" s="89"/>
      <c r="AQ112" s="89"/>
      <c r="AR112" s="89"/>
      <c r="AS112" s="89"/>
      <c r="AT112" s="89"/>
      <c r="AU112" s="89"/>
      <c r="AV112" s="89"/>
      <c r="AW112" s="179"/>
      <c r="AX112" s="102" t="s">
        <v>249</v>
      </c>
      <c r="AY112" s="95"/>
      <c r="AZ112" s="95"/>
      <c r="BA112" s="95"/>
      <c r="BB112" s="95"/>
      <c r="BC112" s="95"/>
      <c r="BD112" s="95"/>
      <c r="BE112" s="95"/>
      <c r="BF112" s="95"/>
      <c r="BG112" s="96"/>
      <c r="BH112" s="103" t="s">
        <v>249</v>
      </c>
      <c r="BI112" s="89"/>
      <c r="BJ112" s="89"/>
      <c r="BK112" s="89"/>
      <c r="BL112" s="89"/>
      <c r="BM112" s="89"/>
      <c r="BN112" s="89"/>
      <c r="BO112" s="179"/>
    </row>
    <row r="113" spans="1:67" ht="16.5" customHeight="1">
      <c r="A113" s="7"/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85"/>
      <c r="U113" s="72"/>
      <c r="V113" s="72"/>
      <c r="W113" s="72"/>
      <c r="X113" s="72"/>
      <c r="Y113" s="72"/>
      <c r="Z113" s="72"/>
      <c r="AA113" s="72"/>
      <c r="AB113" s="72"/>
      <c r="AC113" s="82"/>
      <c r="AD113" s="89"/>
      <c r="AE113" s="109"/>
      <c r="AF113" s="110"/>
      <c r="AG113" s="110"/>
      <c r="AH113" s="111" t="s">
        <v>40</v>
      </c>
      <c r="AI113" s="112"/>
      <c r="AJ113" s="113" t="s">
        <v>41</v>
      </c>
      <c r="AK113" s="90"/>
      <c r="AL113" s="89"/>
      <c r="AM113" s="118"/>
      <c r="AN113" s="190"/>
      <c r="AO113" s="89"/>
      <c r="AP113" s="89"/>
      <c r="AQ113" s="89"/>
      <c r="AR113" s="89"/>
      <c r="AS113" s="89"/>
      <c r="AT113" s="89"/>
      <c r="AU113" s="89"/>
      <c r="AV113" s="89"/>
      <c r="AW113" s="179"/>
      <c r="AX113" s="377" t="s">
        <v>250</v>
      </c>
      <c r="AY113" s="378"/>
      <c r="AZ113" s="378"/>
      <c r="BA113" s="378"/>
      <c r="BB113" s="378"/>
      <c r="BC113" s="378"/>
      <c r="BD113" s="378"/>
      <c r="BE113" s="378"/>
      <c r="BF113" s="378"/>
      <c r="BG113" s="114"/>
      <c r="BH113" s="377" t="s">
        <v>251</v>
      </c>
      <c r="BI113" s="378"/>
      <c r="BJ113" s="378"/>
      <c r="BK113" s="378"/>
      <c r="BL113" s="378"/>
      <c r="BM113" s="378"/>
      <c r="BN113" s="378"/>
      <c r="BO113" s="379"/>
    </row>
    <row r="114" spans="1:67" ht="16.5" customHeight="1" thickBot="1">
      <c r="A114" s="7"/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85"/>
      <c r="U114" s="72"/>
      <c r="V114" s="72"/>
      <c r="W114" s="72"/>
      <c r="X114" s="72"/>
      <c r="Y114" s="72"/>
      <c r="Z114" s="72"/>
      <c r="AA114" s="72"/>
      <c r="AB114" s="72"/>
      <c r="AC114" s="82"/>
      <c r="AD114" s="89"/>
      <c r="AE114" s="117"/>
      <c r="AF114" s="90"/>
      <c r="AG114" s="90"/>
      <c r="AH114" s="89"/>
      <c r="AI114" s="89"/>
      <c r="AJ114" s="118"/>
      <c r="AK114" s="90"/>
      <c r="AL114" s="89"/>
      <c r="AM114" s="118"/>
      <c r="AN114" s="212"/>
      <c r="AO114" s="89"/>
      <c r="AP114" s="89"/>
      <c r="AQ114" s="89"/>
      <c r="AR114" s="89"/>
      <c r="AS114" s="89"/>
      <c r="AT114" s="89"/>
      <c r="AU114" s="89"/>
      <c r="AV114" s="89"/>
      <c r="AW114" s="179"/>
      <c r="AX114" s="213"/>
      <c r="AY114" s="214"/>
      <c r="AZ114" s="214"/>
      <c r="BA114" s="214"/>
      <c r="BB114" s="214"/>
      <c r="BC114" s="214"/>
      <c r="BD114" s="214"/>
      <c r="BE114" s="214"/>
      <c r="BF114" s="214"/>
      <c r="BG114" s="90"/>
      <c r="BH114" s="140"/>
      <c r="BI114" s="90"/>
      <c r="BJ114" s="90"/>
      <c r="BK114" s="90"/>
      <c r="BL114" s="90"/>
      <c r="BM114" s="90"/>
      <c r="BN114" s="90"/>
      <c r="BO114" s="96"/>
    </row>
    <row r="115" spans="1:67" ht="16.5" customHeight="1" thickTop="1" thickBot="1">
      <c r="A115" s="7"/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85"/>
      <c r="U115" s="72"/>
      <c r="V115" s="72"/>
      <c r="W115" s="72"/>
      <c r="X115" s="72"/>
      <c r="Y115" s="72"/>
      <c r="Z115" s="72"/>
      <c r="AA115" s="72"/>
      <c r="AB115" s="72"/>
      <c r="AC115" s="82"/>
      <c r="AD115" s="89"/>
      <c r="AE115" s="380" t="s">
        <v>42</v>
      </c>
      <c r="AF115" s="381"/>
      <c r="AG115" s="95"/>
      <c r="AH115" s="124"/>
      <c r="AI115" s="125"/>
      <c r="AJ115" s="124"/>
      <c r="AK115" s="90"/>
      <c r="AL115" s="89"/>
      <c r="AM115" s="118"/>
      <c r="AN115" s="190"/>
      <c r="AO115" s="89"/>
      <c r="AP115" s="89"/>
      <c r="AQ115" s="89"/>
      <c r="AR115" s="89"/>
      <c r="AS115" s="89"/>
      <c r="AT115" s="89"/>
      <c r="AU115" s="89"/>
      <c r="AV115" s="89"/>
      <c r="AW115" s="179"/>
      <c r="AX115" s="121"/>
      <c r="AY115" s="382" t="s">
        <v>252</v>
      </c>
      <c r="AZ115" s="382"/>
      <c r="BA115" s="382"/>
      <c r="BB115" s="382"/>
      <c r="BC115" s="383"/>
      <c r="BD115" s="354" t="e">
        <f>$I$35*N59*AJ123</f>
        <v>#VALUE!</v>
      </c>
      <c r="BE115" s="355"/>
      <c r="BF115" s="386" t="s">
        <v>253</v>
      </c>
      <c r="BG115" s="387" t="s">
        <v>183</v>
      </c>
      <c r="BH115" s="387"/>
      <c r="BI115" s="366" t="s">
        <v>254</v>
      </c>
      <c r="BJ115" s="366"/>
      <c r="BK115" s="366"/>
      <c r="BL115" s="388"/>
      <c r="BM115" s="354" t="e">
        <f>$AU$11+BD115</f>
        <v>#VALUE!</v>
      </c>
      <c r="BN115" s="355"/>
      <c r="BO115" s="390" t="s">
        <v>114</v>
      </c>
    </row>
    <row r="116" spans="1:67" ht="16.5" customHeight="1" thickTop="1" thickBot="1">
      <c r="A116" s="7"/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85"/>
      <c r="U116" s="72"/>
      <c r="V116" s="72"/>
      <c r="W116" s="72"/>
      <c r="X116" s="72"/>
      <c r="Y116" s="72"/>
      <c r="Z116" s="72"/>
      <c r="AA116" s="72"/>
      <c r="AB116" s="72"/>
      <c r="AC116" s="82"/>
      <c r="AD116" s="89"/>
      <c r="AE116" s="129"/>
      <c r="AF116" s="89"/>
      <c r="AG116" s="89"/>
      <c r="AH116" s="89"/>
      <c r="AI116" s="89"/>
      <c r="AJ116" s="118"/>
      <c r="AK116" s="90"/>
      <c r="AL116" s="89"/>
      <c r="AM116" s="118"/>
      <c r="AN116" s="215"/>
      <c r="AO116" s="89"/>
      <c r="AP116" s="89"/>
      <c r="AQ116" s="89"/>
      <c r="AR116" s="89"/>
      <c r="AS116" s="89"/>
      <c r="AT116" s="89"/>
      <c r="AU116" s="89"/>
      <c r="AV116" s="89"/>
      <c r="AW116" s="179"/>
      <c r="AX116" s="130"/>
      <c r="AY116" s="384"/>
      <c r="AZ116" s="384"/>
      <c r="BA116" s="384"/>
      <c r="BB116" s="384"/>
      <c r="BC116" s="385"/>
      <c r="BD116" s="356"/>
      <c r="BE116" s="357"/>
      <c r="BF116" s="386"/>
      <c r="BG116" s="387"/>
      <c r="BH116" s="387"/>
      <c r="BI116" s="368"/>
      <c r="BJ116" s="368"/>
      <c r="BK116" s="368"/>
      <c r="BL116" s="389"/>
      <c r="BM116" s="356"/>
      <c r="BN116" s="357"/>
      <c r="BO116" s="390"/>
    </row>
    <row r="117" spans="1:67" ht="16.5" customHeight="1" thickTop="1">
      <c r="A117" s="7"/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85"/>
      <c r="U117" s="72"/>
      <c r="V117" s="72"/>
      <c r="W117" s="72"/>
      <c r="X117" s="72"/>
      <c r="Y117" s="72"/>
      <c r="Z117" s="72"/>
      <c r="AA117" s="72"/>
      <c r="AB117" s="72"/>
      <c r="AC117" s="82"/>
      <c r="AD117" s="89"/>
      <c r="AE117" s="380" t="s">
        <v>158</v>
      </c>
      <c r="AF117" s="381"/>
      <c r="AG117" s="133" t="s">
        <v>119</v>
      </c>
      <c r="AH117" s="134" t="str">
        <f>IF(AH115="","",VLOOKUP(AH115,$BP$5:$BQ$17,2,FALSE))</f>
        <v/>
      </c>
      <c r="AI117" s="133" t="s">
        <v>120</v>
      </c>
      <c r="AJ117" s="135" t="str">
        <f>IF(AJ115="","",VLOOKUP(AJ115,$BP$5:$BQ$17,2,FALSE))</f>
        <v/>
      </c>
      <c r="AK117" s="90"/>
      <c r="AL117" s="89"/>
      <c r="AM117" s="118"/>
      <c r="AN117" s="216"/>
      <c r="AO117" s="89"/>
      <c r="AP117" s="89"/>
      <c r="AQ117" s="89"/>
      <c r="AR117" s="89"/>
      <c r="AS117" s="89"/>
      <c r="AT117" s="89"/>
      <c r="AU117" s="89"/>
      <c r="AV117" s="89"/>
      <c r="AW117" s="179"/>
      <c r="AX117" s="140"/>
      <c r="AY117" s="89"/>
      <c r="AZ117" s="89"/>
      <c r="BA117" s="89"/>
      <c r="BB117" s="89"/>
      <c r="BC117" s="89"/>
      <c r="BD117" s="89"/>
      <c r="BE117" s="89"/>
      <c r="BF117" s="89"/>
      <c r="BG117" s="89"/>
      <c r="BH117" s="123"/>
      <c r="BI117" s="360" t="b">
        <f>IF($C$35="単相2線式100V",IF(BM115&gt;2,"簡易計算の結果，逆潮流による電圧上昇値が標準電圧の2％を超えています。","簡易計算の結果、逆潮流による電圧上昇値が標準電圧の2％以内となります。"),IF($C$35="単相3線式100/200V",IF(BM115&gt;2,"簡易計算の結果、逆潮流による電圧上昇値が標準電圧の2％を超えています。","簡易計算の結果、逆潮流による電圧上昇値が標準電圧の2％以内となります。"),IF($C$35="単相2線式200V",IF(BM115&gt;4,"簡易計算の結果、逆潮流による電圧上昇値が標準電圧の2％を超えています。","簡易計算の結果、逆潮流による電圧上昇値が標準電圧の2％以内となります。"),IF($C$35="三相3線式200V",IF(BM115&gt;4,"簡易計算の結果、逆潮流による電圧上昇値が標準電圧の2％を超えています。","簡易計算の結果、逆潮流による電圧上昇値が標準電圧の2％以内となります。")))))</f>
        <v>0</v>
      </c>
      <c r="BJ117" s="361"/>
      <c r="BK117" s="361"/>
      <c r="BL117" s="361"/>
      <c r="BM117" s="361"/>
      <c r="BN117" s="362"/>
      <c r="BO117" s="139"/>
    </row>
    <row r="118" spans="1:67" ht="16.5" customHeight="1" thickBot="1">
      <c r="A118" s="7"/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85"/>
      <c r="U118" s="72"/>
      <c r="V118" s="72"/>
      <c r="W118" s="72"/>
      <c r="X118" s="72"/>
      <c r="Y118" s="72"/>
      <c r="Z118" s="72"/>
      <c r="AA118" s="72"/>
      <c r="AB118" s="72"/>
      <c r="AC118" s="82"/>
      <c r="AD118" s="89"/>
      <c r="AE118" s="129"/>
      <c r="AF118" s="89"/>
      <c r="AG118" s="89"/>
      <c r="AH118" s="89"/>
      <c r="AI118" s="89"/>
      <c r="AJ118" s="118"/>
      <c r="AK118" s="90"/>
      <c r="AL118" s="89"/>
      <c r="AM118" s="118"/>
      <c r="AN118" s="190"/>
      <c r="AO118" s="89"/>
      <c r="AP118" s="89"/>
      <c r="AQ118" s="89"/>
      <c r="AR118" s="89"/>
      <c r="AS118" s="89"/>
      <c r="AT118" s="89"/>
      <c r="AU118" s="89"/>
      <c r="AV118" s="89"/>
      <c r="AW118" s="179"/>
      <c r="AX118" s="209"/>
      <c r="AY118" s="89"/>
      <c r="AZ118" s="89"/>
      <c r="BA118" s="90"/>
      <c r="BB118" s="190"/>
      <c r="BC118" s="90"/>
      <c r="BD118" s="90"/>
      <c r="BE118" s="90"/>
      <c r="BF118" s="90"/>
      <c r="BG118" s="90"/>
      <c r="BH118" s="123"/>
      <c r="BI118" s="363"/>
      <c r="BJ118" s="364"/>
      <c r="BK118" s="364"/>
      <c r="BL118" s="364"/>
      <c r="BM118" s="364"/>
      <c r="BN118" s="365"/>
      <c r="BO118" s="96"/>
    </row>
    <row r="119" spans="1:67" ht="16.5" customHeight="1" thickTop="1" thickBot="1">
      <c r="A119" s="7"/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85"/>
      <c r="U119" s="72"/>
      <c r="V119" s="72"/>
      <c r="W119" s="72"/>
      <c r="X119" s="72"/>
      <c r="Y119" s="72"/>
      <c r="Z119" s="72"/>
      <c r="AA119" s="72"/>
      <c r="AB119" s="72"/>
      <c r="AC119" s="82"/>
      <c r="AD119" s="89"/>
      <c r="AE119" s="380" t="s">
        <v>49</v>
      </c>
      <c r="AF119" s="381"/>
      <c r="AG119" s="133" t="s">
        <v>141</v>
      </c>
      <c r="AH119" s="142"/>
      <c r="AI119" s="133" t="s">
        <v>53</v>
      </c>
      <c r="AJ119" s="142"/>
      <c r="AK119" s="90"/>
      <c r="AL119" s="89"/>
      <c r="AM119" s="118"/>
      <c r="AN119" s="90"/>
      <c r="AO119" s="90"/>
      <c r="AP119" s="90"/>
      <c r="AQ119" s="90"/>
      <c r="AR119" s="90"/>
      <c r="AS119" s="90"/>
      <c r="AT119" s="90"/>
      <c r="AU119" s="90"/>
      <c r="AV119" s="90"/>
      <c r="AW119" s="96"/>
      <c r="AX119" s="123"/>
      <c r="AY119" s="89"/>
      <c r="AZ119" s="89"/>
      <c r="BA119" s="90"/>
      <c r="BB119" s="90"/>
      <c r="BC119" s="90"/>
      <c r="BD119" s="90"/>
      <c r="BE119" s="90"/>
      <c r="BF119" s="90"/>
      <c r="BG119" s="90"/>
      <c r="BH119" s="123"/>
      <c r="BI119" s="90"/>
      <c r="BJ119" s="90"/>
      <c r="BK119" s="90"/>
      <c r="BL119" s="90"/>
      <c r="BM119" s="90"/>
      <c r="BN119" s="90"/>
      <c r="BO119" s="96"/>
    </row>
    <row r="120" spans="1:67" ht="16.5" customHeight="1" thickTop="1">
      <c r="A120" s="7"/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85"/>
      <c r="U120" s="72"/>
      <c r="V120" s="72"/>
      <c r="W120" s="72"/>
      <c r="X120" s="72"/>
      <c r="Y120" s="72"/>
      <c r="Z120" s="72"/>
      <c r="AA120" s="72"/>
      <c r="AB120" s="72"/>
      <c r="AC120" s="82"/>
      <c r="AD120" s="89"/>
      <c r="AE120" s="129"/>
      <c r="AF120" s="89"/>
      <c r="AG120" s="89"/>
      <c r="AH120" s="89"/>
      <c r="AI120" s="89"/>
      <c r="AJ120" s="118"/>
      <c r="AK120" s="90"/>
      <c r="AL120" s="89"/>
      <c r="AM120" s="118"/>
      <c r="AN120" s="200"/>
      <c r="AO120" s="200"/>
      <c r="AP120" s="200"/>
      <c r="AQ120" s="200"/>
      <c r="AR120" s="200"/>
      <c r="AS120" s="200"/>
      <c r="AT120" s="200"/>
      <c r="AU120" s="200"/>
      <c r="AV120" s="200"/>
      <c r="AW120" s="217"/>
      <c r="AX120" s="218"/>
      <c r="AY120" s="200"/>
      <c r="AZ120" s="200"/>
      <c r="BA120" s="190"/>
      <c r="BB120" s="190"/>
      <c r="BC120" s="90"/>
      <c r="BD120" s="90"/>
      <c r="BE120" s="90"/>
      <c r="BF120" s="90"/>
      <c r="BG120" s="90"/>
      <c r="BH120" s="123"/>
      <c r="BI120" s="90"/>
      <c r="BJ120" s="90"/>
      <c r="BK120" s="90"/>
      <c r="BL120" s="90"/>
      <c r="BM120" s="90"/>
      <c r="BN120" s="90"/>
      <c r="BO120" s="96"/>
    </row>
    <row r="121" spans="1:67" ht="16.5" customHeight="1">
      <c r="A121" s="7"/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85"/>
      <c r="U121" s="72"/>
      <c r="V121" s="72"/>
      <c r="W121" s="72"/>
      <c r="X121" s="72"/>
      <c r="Y121" s="72"/>
      <c r="Z121" s="72"/>
      <c r="AA121" s="72"/>
      <c r="AB121" s="72"/>
      <c r="AC121" s="82"/>
      <c r="AD121" s="89"/>
      <c r="AE121" s="117" t="s">
        <v>54</v>
      </c>
      <c r="AF121" s="125"/>
      <c r="AG121" s="133" t="s">
        <v>128</v>
      </c>
      <c r="AH121" s="144" t="str">
        <f>IF(AH115="","",ROUND(AH117*(AH119/1000),3))</f>
        <v/>
      </c>
      <c r="AI121" s="133" t="s">
        <v>58</v>
      </c>
      <c r="AJ121" s="145" t="str">
        <f>IF(AJ115="","",ROUND(AJ117*(AJ119/1000),3))</f>
        <v/>
      </c>
      <c r="AK121" s="90"/>
      <c r="AL121" s="89"/>
      <c r="AM121" s="118"/>
      <c r="AN121" s="200"/>
      <c r="AO121" s="200"/>
      <c r="AP121" s="200"/>
      <c r="AQ121" s="200"/>
      <c r="AR121" s="200"/>
      <c r="AS121" s="200"/>
      <c r="AT121" s="200"/>
      <c r="AU121" s="200"/>
      <c r="AV121" s="200"/>
      <c r="AW121" s="217"/>
      <c r="AX121" s="218"/>
      <c r="AY121" s="200"/>
      <c r="AZ121" s="200"/>
      <c r="BA121" s="190"/>
      <c r="BB121" s="190"/>
      <c r="BC121" s="90"/>
      <c r="BD121" s="90"/>
      <c r="BE121" s="90"/>
      <c r="BF121" s="90"/>
      <c r="BG121" s="90"/>
      <c r="BH121" s="123"/>
      <c r="BI121" s="90"/>
      <c r="BJ121" s="90"/>
      <c r="BK121" s="90"/>
      <c r="BL121" s="90"/>
      <c r="BM121" s="90"/>
      <c r="BN121" s="90"/>
      <c r="BO121" s="96"/>
    </row>
    <row r="122" spans="1:67" ht="16.5" customHeight="1">
      <c r="A122" s="7"/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85"/>
      <c r="U122" s="72"/>
      <c r="V122" s="72"/>
      <c r="W122" s="72"/>
      <c r="X122" s="72"/>
      <c r="Y122" s="72"/>
      <c r="Z122" s="72"/>
      <c r="AA122" s="72"/>
      <c r="AB122" s="72"/>
      <c r="AC122" s="82"/>
      <c r="AD122" s="89"/>
      <c r="AE122" s="149" t="s">
        <v>60</v>
      </c>
      <c r="AF122" s="150"/>
      <c r="AG122" s="151"/>
      <c r="AH122" s="152"/>
      <c r="AI122" s="151"/>
      <c r="AJ122" s="182"/>
      <c r="AK122" s="90"/>
      <c r="AL122" s="89"/>
      <c r="AM122" s="118"/>
      <c r="AN122" s="89"/>
      <c r="AO122" s="89"/>
      <c r="AP122" s="89"/>
      <c r="AQ122" s="89"/>
      <c r="AR122" s="89"/>
      <c r="AS122" s="89"/>
      <c r="AT122" s="89"/>
      <c r="AU122" s="89"/>
      <c r="AV122" s="89"/>
      <c r="AW122" s="179"/>
      <c r="AX122" s="140"/>
      <c r="AY122" s="89"/>
      <c r="AZ122" s="89"/>
      <c r="BA122" s="90"/>
      <c r="BB122" s="90"/>
      <c r="BC122" s="90"/>
      <c r="BD122" s="90"/>
      <c r="BE122" s="90"/>
      <c r="BF122" s="90"/>
      <c r="BG122" s="90"/>
      <c r="BH122" s="123"/>
      <c r="BI122" s="90"/>
      <c r="BJ122" s="90"/>
      <c r="BK122" s="90"/>
      <c r="BL122" s="90"/>
      <c r="BM122" s="90"/>
      <c r="BN122" s="90"/>
      <c r="BO122" s="96"/>
    </row>
    <row r="123" spans="1:67" ht="16.5" customHeight="1">
      <c r="A123" s="7"/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85"/>
      <c r="U123" s="72"/>
      <c r="V123" s="72"/>
      <c r="W123" s="72"/>
      <c r="X123" s="72"/>
      <c r="Y123" s="72"/>
      <c r="Z123" s="72"/>
      <c r="AA123" s="72"/>
      <c r="AB123" s="72"/>
      <c r="AC123" s="82"/>
      <c r="AD123" s="89"/>
      <c r="AE123" s="391" t="s">
        <v>63</v>
      </c>
      <c r="AF123" s="391"/>
      <c r="AG123" s="391"/>
      <c r="AH123" s="391"/>
      <c r="AI123" s="391"/>
      <c r="AJ123" s="156" t="str">
        <f>IF(AJ121="",AH121,AH121+AJ121)</f>
        <v/>
      </c>
      <c r="AK123" s="90" t="s">
        <v>255</v>
      </c>
      <c r="AL123" s="89"/>
      <c r="AM123" s="118"/>
      <c r="AN123" s="89"/>
      <c r="AO123" s="89"/>
      <c r="AP123" s="89"/>
      <c r="AQ123" s="89"/>
      <c r="AR123" s="89"/>
      <c r="AS123" s="89"/>
      <c r="AT123" s="89"/>
      <c r="AU123" s="89"/>
      <c r="AV123" s="89"/>
      <c r="AW123" s="179"/>
      <c r="AX123" s="140"/>
      <c r="AY123" s="89"/>
      <c r="AZ123" s="89"/>
      <c r="BA123" s="90"/>
      <c r="BB123" s="90"/>
      <c r="BC123" s="90"/>
      <c r="BD123" s="90"/>
      <c r="BE123" s="90"/>
      <c r="BF123" s="90"/>
      <c r="BG123" s="90"/>
      <c r="BH123" s="123"/>
      <c r="BI123" s="90"/>
      <c r="BJ123" s="90"/>
      <c r="BK123" s="90"/>
      <c r="BL123" s="90"/>
      <c r="BM123" s="90"/>
      <c r="BN123" s="90"/>
      <c r="BO123" s="96"/>
    </row>
    <row r="124" spans="1:67" ht="16.5" customHeight="1">
      <c r="A124" s="7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85"/>
      <c r="U124" s="72"/>
      <c r="V124" s="72"/>
      <c r="W124" s="72"/>
      <c r="X124" s="72"/>
      <c r="Y124" s="72"/>
      <c r="Z124" s="72"/>
      <c r="AA124" s="72"/>
      <c r="AB124" s="72"/>
      <c r="AC124" s="82"/>
      <c r="AD124" s="72"/>
      <c r="AE124" s="72"/>
      <c r="AF124" s="72"/>
      <c r="AG124" s="72"/>
      <c r="AH124" s="72"/>
      <c r="AI124" s="72"/>
      <c r="AJ124" s="72"/>
      <c r="AK124" s="72"/>
      <c r="AL124" s="72"/>
      <c r="AM124" s="83"/>
      <c r="AN124" s="72"/>
      <c r="AO124" s="72"/>
      <c r="AP124" s="72"/>
      <c r="AQ124" s="72"/>
      <c r="AR124" s="72"/>
      <c r="AS124" s="72"/>
      <c r="AT124" s="72"/>
      <c r="AU124" s="72"/>
      <c r="AV124" s="72"/>
      <c r="AW124" s="82"/>
      <c r="AX124" s="81"/>
      <c r="AY124" s="72"/>
      <c r="AZ124" s="72"/>
      <c r="BA124" s="7"/>
      <c r="BB124" s="7"/>
      <c r="BC124" s="7"/>
      <c r="BD124" s="7"/>
      <c r="BE124" s="7"/>
      <c r="BH124" s="99"/>
      <c r="BJ124" s="73"/>
      <c r="BK124" s="73"/>
      <c r="BL124" s="73"/>
      <c r="BM124" s="73"/>
      <c r="BN124" s="73"/>
      <c r="BO124" s="85"/>
    </row>
    <row r="125" spans="1:67" ht="16.5" customHeight="1">
      <c r="A125" s="7"/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85"/>
      <c r="U125" s="72"/>
      <c r="V125" s="72"/>
      <c r="W125" s="72"/>
      <c r="X125" s="72"/>
      <c r="Y125" s="72"/>
      <c r="Z125" s="72"/>
      <c r="AA125" s="72"/>
      <c r="AB125" s="72"/>
      <c r="AC125" s="82"/>
      <c r="AD125" s="72"/>
      <c r="AE125" s="7" t="s">
        <v>256</v>
      </c>
      <c r="AF125" s="7"/>
      <c r="AG125" s="7"/>
      <c r="AH125" s="7"/>
      <c r="AI125" s="7"/>
      <c r="AJ125" s="7"/>
      <c r="AK125" s="7"/>
      <c r="AL125" s="7"/>
      <c r="AM125" s="162"/>
      <c r="AN125" s="72"/>
      <c r="AO125" s="72"/>
      <c r="AP125" s="72"/>
      <c r="AQ125" s="72"/>
      <c r="AR125" s="72"/>
      <c r="AS125" s="72"/>
      <c r="AT125" s="72"/>
      <c r="AU125" s="72"/>
      <c r="AV125" s="72"/>
      <c r="AW125" s="82"/>
      <c r="AX125" s="163" t="s">
        <v>257</v>
      </c>
      <c r="AY125" s="38"/>
      <c r="AZ125" s="38"/>
      <c r="BA125" s="38"/>
      <c r="BB125" s="38"/>
      <c r="BC125" s="38"/>
      <c r="BD125" s="38"/>
      <c r="BE125" s="38"/>
      <c r="BF125" s="38"/>
      <c r="BG125" s="84"/>
      <c r="BH125" s="164" t="s">
        <v>257</v>
      </c>
      <c r="BI125" s="72"/>
      <c r="BJ125" s="72"/>
      <c r="BK125" s="72"/>
      <c r="BL125" s="72"/>
      <c r="BM125" s="72"/>
      <c r="BN125" s="72"/>
      <c r="BO125" s="85"/>
    </row>
    <row r="126" spans="1:67" ht="16.5" customHeight="1">
      <c r="A126" s="7"/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85"/>
      <c r="U126" s="72"/>
      <c r="V126" s="72"/>
      <c r="W126" s="72"/>
      <c r="X126" s="72"/>
      <c r="Y126" s="72"/>
      <c r="Z126" s="72"/>
      <c r="AA126" s="72"/>
      <c r="AB126" s="72"/>
      <c r="AC126" s="82"/>
      <c r="AD126" s="72"/>
      <c r="AE126" s="104"/>
      <c r="AF126" s="105"/>
      <c r="AG126" s="105"/>
      <c r="AH126" s="106" t="s">
        <v>40</v>
      </c>
      <c r="AI126" s="107"/>
      <c r="AJ126" s="108" t="s">
        <v>41</v>
      </c>
      <c r="AK126" s="7"/>
      <c r="AL126" s="7"/>
      <c r="AM126" s="162"/>
      <c r="AN126" s="72"/>
      <c r="AO126" s="72"/>
      <c r="AP126" s="72"/>
      <c r="AQ126" s="72"/>
      <c r="AR126" s="72"/>
      <c r="AS126" s="72"/>
      <c r="AT126" s="72"/>
      <c r="AU126" s="72"/>
      <c r="AV126" s="72"/>
      <c r="AW126" s="82"/>
      <c r="AX126" s="392" t="s">
        <v>258</v>
      </c>
      <c r="AY126" s="393"/>
      <c r="AZ126" s="393"/>
      <c r="BA126" s="393"/>
      <c r="BB126" s="393"/>
      <c r="BC126" s="393"/>
      <c r="BD126" s="393"/>
      <c r="BE126" s="393"/>
      <c r="BF126" s="393"/>
      <c r="BG126" s="165"/>
      <c r="BH126" s="392" t="s">
        <v>259</v>
      </c>
      <c r="BI126" s="393"/>
      <c r="BJ126" s="393"/>
      <c r="BK126" s="393"/>
      <c r="BL126" s="393"/>
      <c r="BM126" s="393"/>
      <c r="BN126" s="393"/>
      <c r="BO126" s="394"/>
    </row>
    <row r="127" spans="1:67" ht="16.5" customHeight="1" thickBot="1">
      <c r="A127" s="7"/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85"/>
      <c r="U127" s="72"/>
      <c r="V127" s="72"/>
      <c r="W127" s="72"/>
      <c r="X127" s="72"/>
      <c r="Y127" s="72"/>
      <c r="Z127" s="72"/>
      <c r="AA127" s="72"/>
      <c r="AB127" s="72"/>
      <c r="AC127" s="82"/>
      <c r="AD127" s="72"/>
      <c r="AE127" s="116"/>
      <c r="AF127" s="7"/>
      <c r="AG127" s="7"/>
      <c r="AH127" s="72"/>
      <c r="AI127" s="72"/>
      <c r="AJ127" s="83"/>
      <c r="AK127" s="7"/>
      <c r="AL127" s="7"/>
      <c r="AM127" s="162"/>
      <c r="AN127" s="72"/>
      <c r="AO127" s="72"/>
      <c r="AP127" s="72"/>
      <c r="AQ127" s="72"/>
      <c r="AR127" s="72"/>
      <c r="AS127" s="72"/>
      <c r="AT127" s="72"/>
      <c r="AU127" s="72"/>
      <c r="AV127" s="72"/>
      <c r="AW127" s="82"/>
      <c r="AX127" s="166"/>
      <c r="AY127" s="167"/>
      <c r="AZ127" s="38"/>
      <c r="BA127" s="38"/>
      <c r="BB127" s="38"/>
      <c r="BC127" s="38"/>
      <c r="BD127" s="38"/>
      <c r="BE127" s="38"/>
      <c r="BF127" s="34"/>
      <c r="BH127" s="81"/>
      <c r="BI127" s="72"/>
      <c r="BJ127" s="72"/>
      <c r="BK127" s="72"/>
      <c r="BL127" s="72"/>
      <c r="BM127" s="72"/>
      <c r="BN127" s="72"/>
      <c r="BO127" s="85"/>
    </row>
    <row r="128" spans="1:67" ht="16.5" customHeight="1" thickTop="1" thickBot="1">
      <c r="A128" s="7"/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85"/>
      <c r="U128" s="72"/>
      <c r="V128" s="72"/>
      <c r="W128" s="72"/>
      <c r="X128" s="72"/>
      <c r="Y128" s="72"/>
      <c r="Z128" s="72"/>
      <c r="AA128" s="72"/>
      <c r="AB128" s="72"/>
      <c r="AC128" s="82"/>
      <c r="AD128" s="72"/>
      <c r="AE128" s="359" t="s">
        <v>42</v>
      </c>
      <c r="AF128" s="329"/>
      <c r="AG128" s="38"/>
      <c r="AH128" s="124"/>
      <c r="AI128" s="40"/>
      <c r="AJ128" s="124"/>
      <c r="AK128" s="7"/>
      <c r="AL128" s="7"/>
      <c r="AM128" s="162"/>
      <c r="AN128" s="72"/>
      <c r="AO128" s="72"/>
      <c r="AP128" s="72"/>
      <c r="AQ128" s="72"/>
      <c r="AR128" s="72"/>
      <c r="AS128" s="72"/>
      <c r="AT128" s="72"/>
      <c r="AU128" s="72"/>
      <c r="AV128" s="72"/>
      <c r="AW128" s="82"/>
      <c r="AX128" s="166"/>
      <c r="AY128" s="366" t="s">
        <v>260</v>
      </c>
      <c r="AZ128" s="366"/>
      <c r="BA128" s="366"/>
      <c r="BB128" s="366"/>
      <c r="BC128" s="367"/>
      <c r="BD128" s="354" t="e">
        <f>$I$35*N61*AJ136</f>
        <v>#VALUE!</v>
      </c>
      <c r="BE128" s="355"/>
      <c r="BF128" s="370" t="s">
        <v>261</v>
      </c>
      <c r="BG128" s="371" t="s">
        <v>112</v>
      </c>
      <c r="BH128" s="372"/>
      <c r="BI128" s="373" t="s">
        <v>262</v>
      </c>
      <c r="BJ128" s="373"/>
      <c r="BK128" s="373"/>
      <c r="BL128" s="374"/>
      <c r="BM128" s="354" t="e">
        <f>$AU$11+BD128</f>
        <v>#VALUE!</v>
      </c>
      <c r="BN128" s="355"/>
      <c r="BO128" s="358" t="s">
        <v>114</v>
      </c>
    </row>
    <row r="129" spans="1:67" ht="16.5" customHeight="1" thickTop="1" thickBot="1">
      <c r="A129" s="7"/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85"/>
      <c r="U129" s="72"/>
      <c r="V129" s="72"/>
      <c r="W129" s="72"/>
      <c r="X129" s="72"/>
      <c r="Y129" s="72"/>
      <c r="Z129" s="72"/>
      <c r="AA129" s="72"/>
      <c r="AB129" s="72"/>
      <c r="AC129" s="82"/>
      <c r="AD129" s="72"/>
      <c r="AE129" s="127"/>
      <c r="AF129" s="72"/>
      <c r="AG129" s="72"/>
      <c r="AH129" s="72"/>
      <c r="AI129" s="72"/>
      <c r="AJ129" s="83"/>
      <c r="AK129" s="7"/>
      <c r="AL129" s="7"/>
      <c r="AM129" s="162"/>
      <c r="AN129" s="72"/>
      <c r="AO129" s="72"/>
      <c r="AP129" s="72"/>
      <c r="AQ129" s="72"/>
      <c r="AR129" s="72"/>
      <c r="AS129" s="72"/>
      <c r="AT129" s="72"/>
      <c r="AU129" s="72"/>
      <c r="AV129" s="72"/>
      <c r="AW129" s="82"/>
      <c r="AX129" s="168"/>
      <c r="AY129" s="368"/>
      <c r="AZ129" s="368"/>
      <c r="BA129" s="368"/>
      <c r="BB129" s="368"/>
      <c r="BC129" s="369"/>
      <c r="BD129" s="356"/>
      <c r="BE129" s="357"/>
      <c r="BF129" s="370"/>
      <c r="BG129" s="371"/>
      <c r="BH129" s="372"/>
      <c r="BI129" s="375"/>
      <c r="BJ129" s="375"/>
      <c r="BK129" s="375"/>
      <c r="BL129" s="376"/>
      <c r="BM129" s="356"/>
      <c r="BN129" s="357"/>
      <c r="BO129" s="358"/>
    </row>
    <row r="130" spans="1:67" ht="16.5" customHeight="1" thickTop="1">
      <c r="A130" s="7"/>
      <c r="B130" s="7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85"/>
      <c r="U130" s="72"/>
      <c r="V130" s="72"/>
      <c r="W130" s="72"/>
      <c r="X130" s="72"/>
      <c r="Y130" s="72"/>
      <c r="Z130" s="72"/>
      <c r="AA130" s="72"/>
      <c r="AB130" s="72"/>
      <c r="AC130" s="82"/>
      <c r="AD130" s="72"/>
      <c r="AE130" s="359" t="s">
        <v>43</v>
      </c>
      <c r="AF130" s="329"/>
      <c r="AG130" s="43" t="s">
        <v>119</v>
      </c>
      <c r="AH130" s="44" t="str">
        <f>IF(AH128="","",VLOOKUP(AH128,$BP$5:$BQ$17,2,FALSE))</f>
        <v/>
      </c>
      <c r="AI130" s="43" t="s">
        <v>120</v>
      </c>
      <c r="AJ130" s="132" t="str">
        <f>IF(AJ128="","",VLOOKUP(AJ128,$BP$5:$BQ$17,2,FALSE))</f>
        <v/>
      </c>
      <c r="AK130" s="7"/>
      <c r="AL130" s="7"/>
      <c r="AM130" s="162"/>
      <c r="AN130" s="72"/>
      <c r="AO130" s="72"/>
      <c r="AP130" s="72"/>
      <c r="AQ130" s="72"/>
      <c r="AR130" s="72"/>
      <c r="AS130" s="72"/>
      <c r="AT130" s="72"/>
      <c r="AU130" s="72"/>
      <c r="AV130" s="72"/>
      <c r="AW130" s="82"/>
      <c r="AX130" s="81"/>
      <c r="AY130" s="72"/>
      <c r="AZ130" s="72"/>
      <c r="BA130" s="72"/>
      <c r="BB130" s="72"/>
      <c r="BC130" s="72"/>
      <c r="BD130" s="72"/>
      <c r="BE130" s="72"/>
      <c r="BF130" s="72"/>
      <c r="BG130" s="126"/>
      <c r="BH130" s="81"/>
      <c r="BI130" s="360" t="b">
        <f>IF($C$35="単相2線式100V",IF(BM128&gt;2,"簡易計算の結果，逆潮流による電圧上昇値が標準電圧の2％を超えています。","簡易計算の結果、逆潮流による電圧上昇値が標準電圧の2％以内となります。"),IF($C$35="単相3線式100/200V",IF(BM128&gt;2,"簡易計算の結果、逆潮流による電圧上昇値が標準電圧の2％を超えています。","簡易計算の結果、逆潮流による電圧上昇値が標準電圧の2％以内となります。"),IF($C$35="単相2線式200V",IF(BM128&gt;4,"簡易計算の結果、逆潮流による電圧上昇値が標準電圧の2％を超えています。","簡易計算の結果、逆潮流による電圧上昇値が標準電圧の2％以内となります。"),IF($C$35="三相3線式200V",IF(BM128&gt;4,"簡易計算の結果、逆潮流による電圧上昇値が標準電圧の2％を超えています。","簡易計算の結果、逆潮流による電圧上昇値が標準電圧の2％以内となります。")))))</f>
        <v>0</v>
      </c>
      <c r="BJ130" s="361"/>
      <c r="BK130" s="361"/>
      <c r="BL130" s="361"/>
      <c r="BM130" s="361"/>
      <c r="BN130" s="362"/>
      <c r="BO130" s="85"/>
    </row>
    <row r="131" spans="1:67" ht="16.5" customHeight="1" thickBot="1">
      <c r="A131" s="7"/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85"/>
      <c r="U131" s="72"/>
      <c r="V131" s="72"/>
      <c r="W131" s="72"/>
      <c r="X131" s="72"/>
      <c r="Y131" s="72"/>
      <c r="Z131" s="72"/>
      <c r="AA131" s="72"/>
      <c r="AB131" s="72"/>
      <c r="AC131" s="82"/>
      <c r="AD131" s="72"/>
      <c r="AE131" s="127"/>
      <c r="AF131" s="72"/>
      <c r="AG131" s="72"/>
      <c r="AH131" s="72"/>
      <c r="AI131" s="72"/>
      <c r="AJ131" s="83"/>
      <c r="AK131" s="7"/>
      <c r="AL131" s="7"/>
      <c r="AM131" s="162"/>
      <c r="AN131" s="72"/>
      <c r="AO131" s="72"/>
      <c r="AP131" s="72"/>
      <c r="AQ131" s="72"/>
      <c r="AR131" s="72"/>
      <c r="AS131" s="72"/>
      <c r="AT131" s="72"/>
      <c r="AU131" s="72"/>
      <c r="AV131" s="72"/>
      <c r="AW131" s="82"/>
      <c r="AX131" s="191"/>
      <c r="AY131" s="219"/>
      <c r="AZ131" s="219"/>
      <c r="BA131" s="219"/>
      <c r="BB131" s="219"/>
      <c r="BC131" s="219"/>
      <c r="BD131" s="219"/>
      <c r="BE131" s="219"/>
      <c r="BF131" s="219"/>
      <c r="BG131" s="220"/>
      <c r="BH131" s="191"/>
      <c r="BI131" s="363"/>
      <c r="BJ131" s="364"/>
      <c r="BK131" s="364"/>
      <c r="BL131" s="364"/>
      <c r="BM131" s="364"/>
      <c r="BN131" s="365"/>
      <c r="BO131" s="85"/>
    </row>
    <row r="132" spans="1:67" ht="16.5" customHeight="1" thickTop="1" thickBot="1">
      <c r="A132" s="7"/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85"/>
      <c r="U132" s="72"/>
      <c r="V132" s="72"/>
      <c r="W132" s="72"/>
      <c r="X132" s="72"/>
      <c r="Y132" s="72"/>
      <c r="Z132" s="72"/>
      <c r="AA132" s="72"/>
      <c r="AB132" s="72"/>
      <c r="AC132" s="82"/>
      <c r="AD132" s="72"/>
      <c r="AE132" s="359" t="s">
        <v>49</v>
      </c>
      <c r="AF132" s="329"/>
      <c r="AG132" s="43" t="s">
        <v>52</v>
      </c>
      <c r="AH132" s="142"/>
      <c r="AI132" s="43" t="s">
        <v>142</v>
      </c>
      <c r="AJ132" s="142"/>
      <c r="AK132" s="7"/>
      <c r="AL132" s="7"/>
      <c r="AM132" s="162"/>
      <c r="AN132" s="72"/>
      <c r="AO132" s="72"/>
      <c r="AP132" s="72"/>
      <c r="AQ132" s="72"/>
      <c r="AR132" s="72"/>
      <c r="AS132" s="72"/>
      <c r="AT132" s="72"/>
      <c r="AU132" s="72"/>
      <c r="AV132" s="72"/>
      <c r="AW132" s="82"/>
      <c r="AX132" s="81"/>
      <c r="AY132" s="72"/>
      <c r="AZ132" s="72"/>
      <c r="BA132" s="7"/>
      <c r="BB132" s="7"/>
      <c r="BC132" s="7"/>
      <c r="BD132" s="7"/>
      <c r="BE132" s="7"/>
      <c r="BH132" s="99"/>
      <c r="BJ132" s="73"/>
      <c r="BK132" s="73"/>
      <c r="BL132" s="73"/>
      <c r="BM132" s="73"/>
      <c r="BN132" s="73"/>
      <c r="BO132" s="85"/>
    </row>
    <row r="133" spans="1:67" ht="16.5" customHeight="1" thickTop="1">
      <c r="A133" s="7"/>
      <c r="B133" s="7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85"/>
      <c r="U133" s="72"/>
      <c r="V133" s="72"/>
      <c r="W133" s="72"/>
      <c r="X133" s="72"/>
      <c r="Y133" s="72"/>
      <c r="Z133" s="72"/>
      <c r="AA133" s="72"/>
      <c r="AB133" s="72"/>
      <c r="AC133" s="82"/>
      <c r="AD133" s="72"/>
      <c r="AE133" s="127"/>
      <c r="AF133" s="72"/>
      <c r="AG133" s="72"/>
      <c r="AH133" s="72"/>
      <c r="AI133" s="72"/>
      <c r="AJ133" s="83"/>
      <c r="AK133" s="7"/>
      <c r="AL133" s="7"/>
      <c r="AM133" s="162"/>
      <c r="AN133" s="72"/>
      <c r="AO133" s="72"/>
      <c r="AP133" s="72"/>
      <c r="AQ133" s="72"/>
      <c r="AR133" s="72"/>
      <c r="AS133" s="72"/>
      <c r="AT133" s="72"/>
      <c r="AU133" s="72"/>
      <c r="AV133" s="72"/>
      <c r="AW133" s="82"/>
      <c r="AX133" s="81"/>
      <c r="AY133" s="72"/>
      <c r="AZ133" s="72"/>
      <c r="BA133" s="7"/>
      <c r="BB133" s="7"/>
      <c r="BC133" s="7"/>
      <c r="BD133" s="7"/>
      <c r="BE133" s="7"/>
      <c r="BH133" s="99"/>
      <c r="BJ133" s="73"/>
      <c r="BK133" s="73"/>
      <c r="BL133" s="73"/>
      <c r="BM133" s="73"/>
      <c r="BN133" s="73"/>
      <c r="BO133" s="85"/>
    </row>
    <row r="134" spans="1:67" ht="16.5" customHeight="1">
      <c r="A134" s="7"/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85"/>
      <c r="U134" s="72"/>
      <c r="V134" s="72"/>
      <c r="W134" s="72"/>
      <c r="X134" s="72"/>
      <c r="Y134" s="72"/>
      <c r="Z134" s="72"/>
      <c r="AA134" s="72"/>
      <c r="AB134" s="72"/>
      <c r="AC134" s="82"/>
      <c r="AD134" s="72"/>
      <c r="AE134" s="116" t="s">
        <v>54</v>
      </c>
      <c r="AF134" s="40"/>
      <c r="AG134" s="43" t="s">
        <v>128</v>
      </c>
      <c r="AH134" s="47" t="str">
        <f>IF(AH128="","",ROUND(AH130*(AH132/1000),3))</f>
        <v/>
      </c>
      <c r="AI134" s="43" t="s">
        <v>58</v>
      </c>
      <c r="AJ134" s="143" t="str">
        <f>IF(AJ128="","",ROUND(AJ130*(AJ132/1000),3))</f>
        <v/>
      </c>
      <c r="AK134" s="7"/>
      <c r="AL134" s="7"/>
      <c r="AM134" s="162"/>
      <c r="AN134" s="72"/>
      <c r="AO134" s="72"/>
      <c r="AP134" s="72"/>
      <c r="AQ134" s="72"/>
      <c r="AR134" s="72"/>
      <c r="AS134" s="72"/>
      <c r="AT134" s="72"/>
      <c r="AU134" s="72"/>
      <c r="AV134" s="72"/>
      <c r="AW134" s="82"/>
      <c r="AX134" s="81"/>
      <c r="AY134" s="72"/>
      <c r="AZ134" s="72"/>
      <c r="BA134" s="7"/>
      <c r="BB134" s="7"/>
      <c r="BC134" s="7"/>
      <c r="BD134" s="7"/>
      <c r="BE134" s="7"/>
      <c r="BH134" s="99"/>
      <c r="BJ134" s="73"/>
      <c r="BK134" s="73"/>
      <c r="BL134" s="73"/>
      <c r="BM134" s="73"/>
      <c r="BN134" s="73"/>
      <c r="BO134" s="85"/>
    </row>
    <row r="135" spans="1:67" ht="16.5" customHeight="1">
      <c r="A135" s="7"/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85"/>
      <c r="U135" s="72"/>
      <c r="V135" s="72"/>
      <c r="W135" s="72"/>
      <c r="X135" s="72"/>
      <c r="Y135" s="72"/>
      <c r="Z135" s="72"/>
      <c r="AA135" s="72"/>
      <c r="AB135" s="72"/>
      <c r="AC135" s="82"/>
      <c r="AD135" s="72"/>
      <c r="AE135" s="146" t="s">
        <v>60</v>
      </c>
      <c r="AF135" s="171"/>
      <c r="AG135" s="172"/>
      <c r="AH135" s="173"/>
      <c r="AI135" s="172"/>
      <c r="AJ135" s="174"/>
      <c r="AK135" s="7"/>
      <c r="AL135" s="7"/>
      <c r="AM135" s="162"/>
      <c r="AN135" s="72"/>
      <c r="AO135" s="72"/>
      <c r="AP135" s="72"/>
      <c r="AQ135" s="72"/>
      <c r="AR135" s="72"/>
      <c r="AS135" s="72"/>
      <c r="AT135" s="72"/>
      <c r="AU135" s="72"/>
      <c r="AV135" s="72"/>
      <c r="AW135" s="82"/>
      <c r="AX135" s="81"/>
      <c r="AY135" s="72"/>
      <c r="AZ135" s="72"/>
      <c r="BA135" s="7"/>
      <c r="BB135" s="7"/>
      <c r="BC135" s="7"/>
      <c r="BD135" s="7"/>
      <c r="BE135" s="7"/>
      <c r="BH135" s="7"/>
      <c r="BJ135" s="73"/>
      <c r="BK135" s="73"/>
      <c r="BL135" s="73"/>
      <c r="BM135" s="73"/>
      <c r="BN135" s="73"/>
      <c r="BO135" s="85"/>
    </row>
    <row r="136" spans="1:67" ht="16.5" customHeight="1">
      <c r="A136" s="7"/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85"/>
      <c r="U136" s="72"/>
      <c r="V136" s="72"/>
      <c r="W136" s="72"/>
      <c r="X136" s="72"/>
      <c r="Y136" s="72"/>
      <c r="Z136" s="72"/>
      <c r="AA136" s="72"/>
      <c r="AB136" s="72"/>
      <c r="AC136" s="82"/>
      <c r="AD136" s="72"/>
      <c r="AE136" s="319" t="s">
        <v>63</v>
      </c>
      <c r="AF136" s="319"/>
      <c r="AG136" s="319"/>
      <c r="AH136" s="319"/>
      <c r="AI136" s="319"/>
      <c r="AJ136" s="49" t="str">
        <f>IF(AJ134="",AH134,AH134+AJ134)</f>
        <v/>
      </c>
      <c r="AK136" s="7" t="s">
        <v>263</v>
      </c>
      <c r="AL136" s="7"/>
      <c r="AM136" s="162"/>
      <c r="AN136" s="72"/>
      <c r="AO136" s="72"/>
      <c r="AP136" s="72"/>
      <c r="AQ136" s="72"/>
      <c r="AR136" s="72"/>
      <c r="AS136" s="72"/>
      <c r="AT136" s="72"/>
      <c r="AU136" s="72"/>
      <c r="AV136" s="72"/>
      <c r="AW136" s="82"/>
      <c r="AX136" s="81"/>
      <c r="BO136" s="85"/>
    </row>
    <row r="137" spans="1:67" ht="18">
      <c r="A137" s="7"/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85"/>
      <c r="U137" s="72"/>
      <c r="V137" s="72"/>
      <c r="W137" s="72"/>
      <c r="X137" s="72"/>
      <c r="Y137" s="72"/>
      <c r="Z137" s="72"/>
      <c r="AA137" s="72"/>
      <c r="AB137" s="72"/>
      <c r="AC137" s="82"/>
      <c r="AD137" s="72"/>
      <c r="AE137" s="72"/>
      <c r="AF137" s="72"/>
      <c r="AG137" s="72"/>
      <c r="AH137" s="72"/>
      <c r="AI137" s="72"/>
      <c r="AJ137" s="72"/>
      <c r="AK137" s="72"/>
      <c r="AL137" s="72"/>
      <c r="AM137" s="83"/>
      <c r="AN137" s="72"/>
      <c r="AO137" s="72"/>
      <c r="AP137" s="72"/>
      <c r="AQ137" s="72"/>
      <c r="AR137" s="72"/>
      <c r="AS137" s="72"/>
      <c r="AT137" s="72"/>
      <c r="AU137" s="72"/>
      <c r="AV137" s="72"/>
      <c r="AW137" s="82"/>
      <c r="AX137" s="81"/>
      <c r="AY137" s="352" t="s">
        <v>264</v>
      </c>
      <c r="AZ137" s="352"/>
      <c r="BA137" s="352"/>
      <c r="BB137" s="352"/>
      <c r="BC137" s="352"/>
      <c r="BD137" s="352"/>
      <c r="BE137" s="352"/>
      <c r="BF137" s="352"/>
      <c r="BG137" s="352"/>
      <c r="BH137" s="352"/>
      <c r="BI137" s="352"/>
      <c r="BJ137" s="352"/>
      <c r="BK137" s="352"/>
      <c r="BL137" s="352"/>
      <c r="BM137" s="352"/>
      <c r="BN137" s="352"/>
      <c r="BO137" s="353"/>
    </row>
    <row r="138" spans="1:67">
      <c r="A138" s="7"/>
      <c r="B138" s="7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2"/>
      <c r="V138" s="72"/>
      <c r="W138" s="72"/>
      <c r="X138" s="72"/>
      <c r="Y138" s="72"/>
      <c r="Z138" s="72"/>
      <c r="AA138" s="72"/>
      <c r="AB138" s="72"/>
      <c r="AC138" s="72"/>
      <c r="AD138" s="72"/>
      <c r="AE138" s="72"/>
      <c r="AF138" s="72"/>
      <c r="AG138" s="72"/>
      <c r="AH138" s="72"/>
      <c r="AI138" s="72"/>
      <c r="AJ138" s="72"/>
      <c r="AK138" s="72"/>
      <c r="AL138" s="72"/>
      <c r="AM138" s="72"/>
      <c r="AN138" s="72"/>
      <c r="AO138" s="72"/>
      <c r="AP138" s="72"/>
      <c r="AQ138" s="72"/>
      <c r="AR138" s="72"/>
      <c r="AS138" s="72"/>
      <c r="AT138" s="72"/>
      <c r="AU138" s="72"/>
      <c r="AV138" s="72"/>
      <c r="AW138" s="72"/>
    </row>
    <row r="140" spans="1:67">
      <c r="B140" s="11" t="s">
        <v>5</v>
      </c>
    </row>
    <row r="141" spans="1:67">
      <c r="B141" s="11"/>
    </row>
    <row r="142" spans="1:67">
      <c r="B142" s="16" t="s">
        <v>7</v>
      </c>
    </row>
    <row r="143" spans="1:67">
      <c r="B143" s="16" t="s">
        <v>8</v>
      </c>
    </row>
    <row r="144" spans="1:67">
      <c r="B144" s="16" t="s">
        <v>9</v>
      </c>
    </row>
    <row r="145" spans="2:2">
      <c r="B145" s="16" t="s">
        <v>10</v>
      </c>
    </row>
    <row r="146" spans="2:2">
      <c r="B146" s="18"/>
    </row>
  </sheetData>
  <sheetProtection formatCells="0" formatColumns="0" formatRows="0" insertColumns="0" insertRows="0" insertHyperlinks="0" deleteColumns="0" deleteRows="0" sort="0" autoFilter="0" pivotTables="0"/>
  <mergeCells count="293">
    <mergeCell ref="BQ6:BR6"/>
    <mergeCell ref="BQ7:BR7"/>
    <mergeCell ref="BQ8:BR8"/>
    <mergeCell ref="AN9:AW9"/>
    <mergeCell ref="AX9:BF9"/>
    <mergeCell ref="BH9:BO9"/>
    <mergeCell ref="BQ9:BR9"/>
    <mergeCell ref="B2:N2"/>
    <mergeCell ref="BP2:BR2"/>
    <mergeCell ref="H4:I4"/>
    <mergeCell ref="J4:O4"/>
    <mergeCell ref="BQ4:BR4"/>
    <mergeCell ref="H5:I5"/>
    <mergeCell ref="J5:O5"/>
    <mergeCell ref="BQ5:BR5"/>
    <mergeCell ref="BQ10:BR10"/>
    <mergeCell ref="V11:W11"/>
    <mergeCell ref="AE11:AF11"/>
    <mergeCell ref="AP11:AT12"/>
    <mergeCell ref="AU11:AV12"/>
    <mergeCell ref="AW11:AW12"/>
    <mergeCell ref="AY11:BC12"/>
    <mergeCell ref="BD11:BE12"/>
    <mergeCell ref="BF11:BF12"/>
    <mergeCell ref="BG11:BH12"/>
    <mergeCell ref="V15:W15"/>
    <mergeCell ref="AE15:AF15"/>
    <mergeCell ref="BQ15:BR15"/>
    <mergeCell ref="BQ16:BR16"/>
    <mergeCell ref="BQ17:BR17"/>
    <mergeCell ref="V19:Z19"/>
    <mergeCell ref="AE19:AI19"/>
    <mergeCell ref="BI11:BL12"/>
    <mergeCell ref="BM11:BN12"/>
    <mergeCell ref="BO11:BO12"/>
    <mergeCell ref="BQ11:BR11"/>
    <mergeCell ref="BQ12:BR12"/>
    <mergeCell ref="V13:W13"/>
    <mergeCell ref="AE13:AF13"/>
    <mergeCell ref="BI13:BN14"/>
    <mergeCell ref="BQ13:BR13"/>
    <mergeCell ref="BQ14:BR14"/>
    <mergeCell ref="AX22:BF22"/>
    <mergeCell ref="BH22:BO22"/>
    <mergeCell ref="AE24:AF24"/>
    <mergeCell ref="AY24:BC25"/>
    <mergeCell ref="BD24:BE25"/>
    <mergeCell ref="BF24:BF25"/>
    <mergeCell ref="BG24:BH25"/>
    <mergeCell ref="BI24:BL25"/>
    <mergeCell ref="BM24:BN25"/>
    <mergeCell ref="BO24:BO25"/>
    <mergeCell ref="AE26:AF26"/>
    <mergeCell ref="BI26:BN27"/>
    <mergeCell ref="AE28:AF28"/>
    <mergeCell ref="AE32:AI32"/>
    <mergeCell ref="B35:B36"/>
    <mergeCell ref="C35:G36"/>
    <mergeCell ref="H35:H36"/>
    <mergeCell ref="I35:I36"/>
    <mergeCell ref="J35:J36"/>
    <mergeCell ref="L35:M35"/>
    <mergeCell ref="BI37:BL38"/>
    <mergeCell ref="BM37:BN38"/>
    <mergeCell ref="BO37:BO38"/>
    <mergeCell ref="L38:M38"/>
    <mergeCell ref="L39:M39"/>
    <mergeCell ref="AE39:AF39"/>
    <mergeCell ref="BI39:BN40"/>
    <mergeCell ref="I44:L44"/>
    <mergeCell ref="AX35:BF35"/>
    <mergeCell ref="BH35:BO35"/>
    <mergeCell ref="L36:M36"/>
    <mergeCell ref="L37:M37"/>
    <mergeCell ref="AE37:AF37"/>
    <mergeCell ref="AY37:BC38"/>
    <mergeCell ref="BD37:BE38"/>
    <mergeCell ref="BF37:BF38"/>
    <mergeCell ref="BG37:BH38"/>
    <mergeCell ref="B45:D46"/>
    <mergeCell ref="AE41:AF41"/>
    <mergeCell ref="B43:D44"/>
    <mergeCell ref="E43:E44"/>
    <mergeCell ref="F43:F44"/>
    <mergeCell ref="G43:H44"/>
    <mergeCell ref="I43:L43"/>
    <mergeCell ref="M43:M44"/>
    <mergeCell ref="N43:N44"/>
    <mergeCell ref="O43:S44"/>
    <mergeCell ref="B47:D48"/>
    <mergeCell ref="E47:E48"/>
    <mergeCell ref="F47:F48"/>
    <mergeCell ref="G47:L48"/>
    <mergeCell ref="M47:M48"/>
    <mergeCell ref="N47:N48"/>
    <mergeCell ref="E45:E46"/>
    <mergeCell ref="F45:F46"/>
    <mergeCell ref="G45:L46"/>
    <mergeCell ref="M45:M46"/>
    <mergeCell ref="N45:N46"/>
    <mergeCell ref="AX48:BF48"/>
    <mergeCell ref="O45:S46"/>
    <mergeCell ref="AE45:AI45"/>
    <mergeCell ref="O47:S48"/>
    <mergeCell ref="BH48:BO48"/>
    <mergeCell ref="B49:D50"/>
    <mergeCell ref="E49:E50"/>
    <mergeCell ref="F49:F50"/>
    <mergeCell ref="G49:L50"/>
    <mergeCell ref="M49:M50"/>
    <mergeCell ref="N49:N50"/>
    <mergeCell ref="O49:S50"/>
    <mergeCell ref="AE50:AF50"/>
    <mergeCell ref="BO50:BO51"/>
    <mergeCell ref="B51:D52"/>
    <mergeCell ref="E51:E52"/>
    <mergeCell ref="F51:F52"/>
    <mergeCell ref="G51:L52"/>
    <mergeCell ref="M51:M52"/>
    <mergeCell ref="N51:N52"/>
    <mergeCell ref="O51:S52"/>
    <mergeCell ref="AE52:AF52"/>
    <mergeCell ref="BI52:BN53"/>
    <mergeCell ref="AY50:BC51"/>
    <mergeCell ref="BD50:BE51"/>
    <mergeCell ref="BF50:BF51"/>
    <mergeCell ref="BG50:BH51"/>
    <mergeCell ref="BI50:BL51"/>
    <mergeCell ref="BM50:BN51"/>
    <mergeCell ref="O53:S54"/>
    <mergeCell ref="AE54:AF54"/>
    <mergeCell ref="B55:D56"/>
    <mergeCell ref="E55:E56"/>
    <mergeCell ref="F55:F56"/>
    <mergeCell ref="G55:L56"/>
    <mergeCell ref="M55:M56"/>
    <mergeCell ref="N55:N56"/>
    <mergeCell ref="O55:S56"/>
    <mergeCell ref="B53:D54"/>
    <mergeCell ref="E53:E54"/>
    <mergeCell ref="F53:F54"/>
    <mergeCell ref="G53:L54"/>
    <mergeCell ref="M53:M54"/>
    <mergeCell ref="N53:N54"/>
    <mergeCell ref="B61:D62"/>
    <mergeCell ref="E61:E62"/>
    <mergeCell ref="F61:F62"/>
    <mergeCell ref="G61:L62"/>
    <mergeCell ref="M61:M62"/>
    <mergeCell ref="N61:N62"/>
    <mergeCell ref="O61:S62"/>
    <mergeCell ref="O57:S58"/>
    <mergeCell ref="AE58:AI58"/>
    <mergeCell ref="B59:D60"/>
    <mergeCell ref="E59:E60"/>
    <mergeCell ref="F59:F60"/>
    <mergeCell ref="G59:L60"/>
    <mergeCell ref="M59:M60"/>
    <mergeCell ref="N59:N60"/>
    <mergeCell ref="O59:S60"/>
    <mergeCell ref="B57:D58"/>
    <mergeCell ref="E57:E58"/>
    <mergeCell ref="F57:F58"/>
    <mergeCell ref="G57:L58"/>
    <mergeCell ref="M57:M58"/>
    <mergeCell ref="N57:N58"/>
    <mergeCell ref="Y61:Z61"/>
    <mergeCell ref="AX61:BF61"/>
    <mergeCell ref="BH61:BO61"/>
    <mergeCell ref="W62:X62"/>
    <mergeCell ref="Y62:Z62"/>
    <mergeCell ref="W59:X59"/>
    <mergeCell ref="Y59:Z59"/>
    <mergeCell ref="W60:X60"/>
    <mergeCell ref="Y60:Z60"/>
    <mergeCell ref="BO63:BO64"/>
    <mergeCell ref="B64:D65"/>
    <mergeCell ref="E64:E65"/>
    <mergeCell ref="F64:F65"/>
    <mergeCell ref="G64:H65"/>
    <mergeCell ref="I64:L64"/>
    <mergeCell ref="W61:X61"/>
    <mergeCell ref="L69:M69"/>
    <mergeCell ref="W69:X69"/>
    <mergeCell ref="Y69:Z69"/>
    <mergeCell ref="W63:X63"/>
    <mergeCell ref="Y63:Z63"/>
    <mergeCell ref="AE63:AF63"/>
    <mergeCell ref="M64:M65"/>
    <mergeCell ref="W67:X67"/>
    <mergeCell ref="Y67:Z67"/>
    <mergeCell ref="AE67:AF67"/>
    <mergeCell ref="L68:M68"/>
    <mergeCell ref="W68:X68"/>
    <mergeCell ref="Y68:Z68"/>
    <mergeCell ref="Y64:Z64"/>
    <mergeCell ref="I65:L65"/>
    <mergeCell ref="W65:X65"/>
    <mergeCell ref="Y65:Z65"/>
    <mergeCell ref="BI65:BN66"/>
    <mergeCell ref="W66:X66"/>
    <mergeCell ref="Y66:Z66"/>
    <mergeCell ref="AY63:BC64"/>
    <mergeCell ref="BD63:BE64"/>
    <mergeCell ref="BG63:BH64"/>
    <mergeCell ref="BI63:BL64"/>
    <mergeCell ref="BM63:BN64"/>
    <mergeCell ref="BF63:BF64"/>
    <mergeCell ref="W72:X72"/>
    <mergeCell ref="Y72:Z72"/>
    <mergeCell ref="N64:N65"/>
    <mergeCell ref="O64:S65"/>
    <mergeCell ref="W64:X64"/>
    <mergeCell ref="AE65:AF65"/>
    <mergeCell ref="AX74:BF74"/>
    <mergeCell ref="BH74:BO74"/>
    <mergeCell ref="L70:M70"/>
    <mergeCell ref="W70:X70"/>
    <mergeCell ref="Y70:Z70"/>
    <mergeCell ref="L71:M71"/>
    <mergeCell ref="W71:X71"/>
    <mergeCell ref="Y71:Z71"/>
    <mergeCell ref="AE71:AI71"/>
    <mergeCell ref="L72:M72"/>
    <mergeCell ref="BO76:BO77"/>
    <mergeCell ref="AE78:AF78"/>
    <mergeCell ref="BI78:BN79"/>
    <mergeCell ref="AE80:AF80"/>
    <mergeCell ref="AE84:AI84"/>
    <mergeCell ref="AE76:AF76"/>
    <mergeCell ref="AY76:BC77"/>
    <mergeCell ref="BD76:BE77"/>
    <mergeCell ref="BF76:BF77"/>
    <mergeCell ref="BG76:BH77"/>
    <mergeCell ref="BI76:BL77"/>
    <mergeCell ref="AE91:AF91"/>
    <mergeCell ref="BI91:BN92"/>
    <mergeCell ref="AE93:AF93"/>
    <mergeCell ref="AE97:AI97"/>
    <mergeCell ref="BM89:BN90"/>
    <mergeCell ref="BM76:BN77"/>
    <mergeCell ref="AX87:BF87"/>
    <mergeCell ref="BH87:BO87"/>
    <mergeCell ref="AE89:AF89"/>
    <mergeCell ref="AY89:BC90"/>
    <mergeCell ref="BD89:BE90"/>
    <mergeCell ref="BF89:BF90"/>
    <mergeCell ref="BG89:BH90"/>
    <mergeCell ref="BI89:BL90"/>
    <mergeCell ref="BO89:BO90"/>
    <mergeCell ref="BG102:BH103"/>
    <mergeCell ref="BM102:BN103"/>
    <mergeCell ref="BO102:BO103"/>
    <mergeCell ref="AE104:AF104"/>
    <mergeCell ref="BI104:BN105"/>
    <mergeCell ref="AE106:AF106"/>
    <mergeCell ref="BI102:BL103"/>
    <mergeCell ref="AE123:AI123"/>
    <mergeCell ref="AX126:BF126"/>
    <mergeCell ref="BH126:BO126"/>
    <mergeCell ref="AX100:BF100"/>
    <mergeCell ref="BH100:BO100"/>
    <mergeCell ref="AE110:AI110"/>
    <mergeCell ref="AE102:AF102"/>
    <mergeCell ref="AY102:BC103"/>
    <mergeCell ref="BD102:BE103"/>
    <mergeCell ref="BF102:BF103"/>
    <mergeCell ref="BI115:BL116"/>
    <mergeCell ref="BM115:BN116"/>
    <mergeCell ref="BO115:BO116"/>
    <mergeCell ref="AE117:AF117"/>
    <mergeCell ref="BI117:BN118"/>
    <mergeCell ref="AE119:AF119"/>
    <mergeCell ref="BF128:BF129"/>
    <mergeCell ref="BG128:BH129"/>
    <mergeCell ref="BI128:BL129"/>
    <mergeCell ref="AX113:BF113"/>
    <mergeCell ref="BH113:BO113"/>
    <mergeCell ref="AE115:AF115"/>
    <mergeCell ref="AY115:BC116"/>
    <mergeCell ref="BD115:BE116"/>
    <mergeCell ref="BF115:BF116"/>
    <mergeCell ref="BG115:BH116"/>
    <mergeCell ref="AY137:BO137"/>
    <mergeCell ref="BM128:BN129"/>
    <mergeCell ref="BO128:BO129"/>
    <mergeCell ref="AE130:AF130"/>
    <mergeCell ref="BI130:BN131"/>
    <mergeCell ref="AE132:AF132"/>
    <mergeCell ref="AE136:AI136"/>
    <mergeCell ref="AE128:AF128"/>
    <mergeCell ref="AY128:BC129"/>
    <mergeCell ref="BD128:BE129"/>
  </mergeCells>
  <phoneticPr fontId="3"/>
  <conditionalFormatting sqref="BI117 BI104 BI91 BI78 BI65 BI52 BI39 BI26 BI13 BI130">
    <cfRule type="cellIs" dxfId="2" priority="1" stopIfTrue="1" operator="equal">
      <formula>"簡易計算の結果、逆潮流による電圧上昇値が標準電圧の2％を超えています。"</formula>
    </cfRule>
  </conditionalFormatting>
  <dataValidations count="2">
    <dataValidation type="list" allowBlank="1" showInputMessage="1" showErrorMessage="1" sqref="C35">
      <formula1>$B$142:$B$146</formula1>
    </dataValidation>
    <dataValidation type="list" allowBlank="1" showInputMessage="1" showErrorMessage="1" sqref="Y11 AA11 AH11 AJ11 AH24 AJ24 AH37 AJ37 AH50 AJ50 AH63 AJ63 AH76 AJ76 AH89 AJ89 AH102 AJ102 AH115 AJ115 AH128 AJ128">
      <formula1>$W$60:$W$72</formula1>
    </dataValidation>
  </dataValidations>
  <printOptions horizontalCentered="1"/>
  <pageMargins left="0.39370078740157483" right="0.39370078740157483" top="0.19685039370078741" bottom="0.39370078740157483" header="0" footer="0"/>
  <pageSetup paperSize="8" scale="37" orientation="landscape" r:id="rId1"/>
  <headerFooter>
    <oddFooter>&amp;P / &amp;N ページ</oddFooter>
  </headerFooter>
  <ignoredErrors>
    <ignoredError sqref="AI26" numberStoredAsText="1"/>
  </ignoredError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X99"/>
  <sheetViews>
    <sheetView showGridLines="0" topLeftCell="A34" zoomScale="85" zoomScaleNormal="85" zoomScaleSheetLayoutView="100" workbookViewId="0">
      <selection activeCell="U26" sqref="U26"/>
    </sheetView>
  </sheetViews>
  <sheetFormatPr defaultRowHeight="14.25"/>
  <cols>
    <col min="1" max="1" width="5.25" style="221" customWidth="1"/>
    <col min="2" max="3" width="8.625" style="221" customWidth="1"/>
    <col min="4" max="4" width="3.75" style="221" bestFit="1" customWidth="1"/>
    <col min="5" max="5" width="8.625" style="221" customWidth="1"/>
    <col min="6" max="6" width="4.5" style="221" bestFit="1" customWidth="1"/>
    <col min="7" max="8" width="8.625" style="221" customWidth="1"/>
    <col min="9" max="9" width="10" style="221" customWidth="1"/>
    <col min="10" max="10" width="8.625" style="221" customWidth="1"/>
    <col min="11" max="11" width="3.75" style="221" bestFit="1" customWidth="1"/>
    <col min="12" max="12" width="8.625" style="221" customWidth="1"/>
    <col min="13" max="13" width="4.75" style="221" bestFit="1" customWidth="1"/>
    <col min="14" max="14" width="8.625" style="221" customWidth="1"/>
    <col min="15" max="20" width="2.125" style="221" customWidth="1"/>
    <col min="21" max="21" width="12.75" style="223" bestFit="1" customWidth="1"/>
    <col min="22" max="22" width="14.25" style="223" customWidth="1"/>
    <col min="23" max="50" width="9" style="223"/>
    <col min="51" max="16384" width="9" style="221"/>
  </cols>
  <sheetData>
    <row r="1" spans="1:50">
      <c r="P1" s="222" t="s">
        <v>0</v>
      </c>
    </row>
    <row r="3" spans="1:50" ht="18">
      <c r="A3" s="224"/>
      <c r="B3" s="488" t="s">
        <v>1</v>
      </c>
      <c r="C3" s="489"/>
      <c r="D3" s="489"/>
      <c r="E3" s="489"/>
      <c r="F3" s="489"/>
      <c r="G3" s="489"/>
      <c r="H3" s="489"/>
      <c r="I3" s="489"/>
      <c r="J3" s="489"/>
      <c r="K3" s="489"/>
      <c r="L3" s="489"/>
      <c r="M3" s="489"/>
      <c r="N3" s="489"/>
      <c r="O3" s="224"/>
      <c r="P3" s="224"/>
      <c r="Q3" s="224"/>
    </row>
    <row r="4" spans="1:50" ht="15" customHeight="1">
      <c r="A4" s="225"/>
    </row>
    <row r="5" spans="1:50" ht="15">
      <c r="A5" s="226"/>
      <c r="H5" s="490" t="s">
        <v>2</v>
      </c>
      <c r="I5" s="490"/>
      <c r="J5" s="491" t="s">
        <v>265</v>
      </c>
      <c r="K5" s="492"/>
      <c r="L5" s="492"/>
      <c r="M5" s="492"/>
      <c r="N5" s="492"/>
      <c r="O5" s="492"/>
      <c r="P5" s="227"/>
    </row>
    <row r="6" spans="1:50" ht="15">
      <c r="A6" s="228"/>
      <c r="B6" s="9"/>
      <c r="C6" s="229" t="s">
        <v>3</v>
      </c>
      <c r="G6" s="73"/>
      <c r="H6" s="493" t="s">
        <v>4</v>
      </c>
      <c r="I6" s="494"/>
      <c r="J6" s="495" t="s">
        <v>266</v>
      </c>
      <c r="K6" s="496"/>
      <c r="L6" s="496"/>
      <c r="M6" s="496"/>
      <c r="N6" s="496"/>
      <c r="O6" s="496"/>
      <c r="V6" s="230" t="s">
        <v>5</v>
      </c>
    </row>
    <row r="7" spans="1:50" s="74" customFormat="1">
      <c r="A7" s="231"/>
      <c r="B7" s="232"/>
      <c r="C7" s="233" t="s">
        <v>6</v>
      </c>
      <c r="G7" s="73"/>
      <c r="H7" s="234"/>
      <c r="I7" s="234"/>
      <c r="J7" s="235"/>
      <c r="K7" s="235"/>
      <c r="L7" s="235"/>
      <c r="M7" s="235"/>
      <c r="N7" s="235"/>
      <c r="O7" s="235"/>
      <c r="U7" s="236"/>
      <c r="V7" s="237"/>
      <c r="W7" s="236"/>
      <c r="X7" s="236"/>
      <c r="Y7" s="236"/>
      <c r="Z7" s="236"/>
      <c r="AA7" s="236"/>
      <c r="AB7" s="236"/>
      <c r="AC7" s="236"/>
      <c r="AD7" s="236"/>
      <c r="AE7" s="236"/>
      <c r="AF7" s="236"/>
      <c r="AG7" s="236"/>
      <c r="AH7" s="236"/>
      <c r="AI7" s="236"/>
      <c r="AJ7" s="236"/>
      <c r="AK7" s="236"/>
      <c r="AL7" s="236"/>
      <c r="AM7" s="236"/>
      <c r="AN7" s="236"/>
      <c r="AO7" s="236"/>
      <c r="AP7" s="236"/>
      <c r="AQ7" s="236"/>
      <c r="AR7" s="236"/>
      <c r="AS7" s="236"/>
      <c r="AT7" s="236"/>
      <c r="AU7" s="236"/>
      <c r="AV7" s="236"/>
      <c r="AW7" s="236"/>
      <c r="AX7" s="236"/>
    </row>
    <row r="8" spans="1:50">
      <c r="U8" s="238"/>
      <c r="V8" s="239" t="s">
        <v>7</v>
      </c>
    </row>
    <row r="9" spans="1:50">
      <c r="U9" s="240"/>
      <c r="V9" s="239" t="s">
        <v>8</v>
      </c>
    </row>
    <row r="10" spans="1:50" ht="12.75" customHeight="1">
      <c r="V10" s="239" t="s">
        <v>9</v>
      </c>
    </row>
    <row r="11" spans="1:50">
      <c r="V11" s="239" t="s">
        <v>10</v>
      </c>
    </row>
    <row r="12" spans="1:50">
      <c r="V12" s="241"/>
    </row>
    <row r="13" spans="1:50" ht="6.75" customHeight="1"/>
    <row r="14" spans="1:50" ht="12.75" customHeight="1">
      <c r="A14" s="242"/>
      <c r="B14" s="242"/>
      <c r="I14" s="227"/>
      <c r="J14" s="227"/>
      <c r="K14" s="227"/>
      <c r="L14" s="227"/>
      <c r="M14" s="227"/>
      <c r="N14" s="227"/>
    </row>
    <row r="15" spans="1:50">
      <c r="A15" s="243"/>
    </row>
    <row r="16" spans="1:50" ht="6.75" customHeight="1">
      <c r="A16" s="243"/>
    </row>
    <row r="17" spans="1:20">
      <c r="A17" s="243"/>
    </row>
    <row r="18" spans="1:20">
      <c r="A18" s="243"/>
      <c r="B18" s="227"/>
      <c r="C18" s="227"/>
      <c r="D18" s="227"/>
      <c r="E18" s="227"/>
      <c r="F18" s="227"/>
      <c r="G18" s="227"/>
      <c r="H18" s="227"/>
      <c r="I18" s="227"/>
    </row>
    <row r="19" spans="1:20" s="223" customFormat="1" ht="13.7" customHeight="1">
      <c r="A19" s="243"/>
      <c r="B19" s="227"/>
      <c r="C19" s="227"/>
      <c r="D19" s="227"/>
      <c r="E19" s="227"/>
      <c r="F19" s="227"/>
      <c r="G19" s="227"/>
      <c r="H19" s="227"/>
      <c r="I19" s="227"/>
      <c r="J19" s="221"/>
      <c r="K19" s="221"/>
      <c r="L19" s="221"/>
      <c r="M19" s="221"/>
      <c r="N19" s="221"/>
      <c r="O19" s="221"/>
      <c r="P19" s="221"/>
      <c r="Q19" s="221"/>
      <c r="R19" s="221"/>
      <c r="S19" s="221"/>
      <c r="T19" s="221"/>
    </row>
    <row r="20" spans="1:20" s="223" customFormat="1" ht="6" customHeight="1">
      <c r="A20" s="243"/>
      <c r="B20" s="227"/>
      <c r="C20" s="227"/>
      <c r="D20" s="227"/>
      <c r="E20" s="227"/>
      <c r="F20" s="227"/>
      <c r="G20" s="227"/>
      <c r="H20" s="227"/>
      <c r="I20" s="227"/>
      <c r="J20" s="221"/>
      <c r="K20" s="221"/>
      <c r="L20" s="221"/>
      <c r="M20" s="221"/>
      <c r="N20" s="221"/>
      <c r="O20" s="221"/>
      <c r="P20" s="221"/>
      <c r="Q20" s="221"/>
      <c r="R20" s="221"/>
      <c r="S20" s="221"/>
      <c r="T20" s="221"/>
    </row>
    <row r="21" spans="1:20" s="223" customFormat="1" ht="18" customHeight="1">
      <c r="A21" s="244" t="s">
        <v>11</v>
      </c>
      <c r="B21" s="221"/>
      <c r="C21" s="221"/>
      <c r="D21" s="221"/>
      <c r="E21" s="221"/>
      <c r="F21" s="221"/>
      <c r="G21" s="221"/>
      <c r="H21" s="221"/>
      <c r="I21" s="221"/>
      <c r="J21" s="221"/>
      <c r="K21" s="221"/>
      <c r="L21" s="221"/>
      <c r="M21" s="221"/>
      <c r="N21" s="221"/>
      <c r="O21" s="221"/>
      <c r="P21" s="221"/>
      <c r="Q21" s="221"/>
      <c r="R21" s="221"/>
      <c r="S21" s="221"/>
      <c r="T21" s="221"/>
    </row>
    <row r="22" spans="1:20" s="223" customFormat="1" ht="6" customHeight="1">
      <c r="A22" s="244"/>
      <c r="B22" s="221"/>
      <c r="C22" s="221"/>
      <c r="D22" s="221"/>
      <c r="E22" s="221"/>
      <c r="F22" s="221"/>
      <c r="G22" s="221"/>
      <c r="H22" s="221"/>
      <c r="I22" s="221"/>
      <c r="J22" s="221"/>
      <c r="K22" s="221"/>
      <c r="L22" s="221"/>
      <c r="M22" s="221"/>
      <c r="N22" s="221"/>
      <c r="O22" s="221"/>
      <c r="P22" s="221"/>
      <c r="Q22" s="221"/>
      <c r="R22" s="245"/>
      <c r="S22" s="221"/>
      <c r="T22" s="221"/>
    </row>
    <row r="23" spans="1:20" s="223" customFormat="1" ht="13.7" customHeight="1">
      <c r="A23" s="246" t="s">
        <v>267</v>
      </c>
      <c r="B23" s="246"/>
      <c r="C23" s="246"/>
      <c r="D23" s="246"/>
      <c r="E23" s="246"/>
      <c r="F23" s="246"/>
      <c r="G23" s="246"/>
      <c r="H23" s="246"/>
      <c r="I23" s="246"/>
      <c r="J23" s="246"/>
      <c r="K23" s="246"/>
      <c r="L23" s="246"/>
      <c r="M23" s="246"/>
      <c r="N23" s="246"/>
      <c r="O23" s="246"/>
      <c r="P23" s="246"/>
      <c r="Q23" s="246"/>
      <c r="R23" s="221"/>
      <c r="S23" s="221"/>
      <c r="T23" s="221"/>
    </row>
    <row r="24" spans="1:20" s="223" customFormat="1" ht="6" customHeight="1">
      <c r="A24" s="227"/>
      <c r="B24" s="227"/>
      <c r="C24" s="227"/>
      <c r="D24" s="227"/>
      <c r="E24" s="227"/>
      <c r="F24" s="227"/>
      <c r="G24" s="227"/>
      <c r="H24" s="227"/>
      <c r="I24" s="227"/>
      <c r="J24" s="227"/>
      <c r="K24" s="227"/>
      <c r="L24" s="227"/>
      <c r="M24" s="227"/>
      <c r="N24" s="227"/>
      <c r="O24" s="227"/>
      <c r="P24" s="227"/>
      <c r="Q24" s="227"/>
      <c r="R24" s="221"/>
      <c r="S24" s="221"/>
      <c r="T24" s="221"/>
    </row>
    <row r="25" spans="1:20" s="223" customFormat="1" ht="15" thickBot="1">
      <c r="A25" s="227"/>
      <c r="B25" s="481" t="s">
        <v>13</v>
      </c>
      <c r="C25" s="485" t="s">
        <v>268</v>
      </c>
      <c r="D25" s="485"/>
      <c r="E25" s="485"/>
      <c r="F25" s="485"/>
      <c r="G25" s="485"/>
      <c r="H25" s="478" t="s">
        <v>269</v>
      </c>
      <c r="I25" s="486">
        <f>IF(C25=$V$8,2,IF(C25=$V$9,1,IF(C25=$V$10,2,IF(C25=$V$11,1.732,0))))</f>
        <v>1</v>
      </c>
      <c r="J25" s="478" t="s">
        <v>15</v>
      </c>
      <c r="K25" s="227"/>
      <c r="L25" s="483" t="s">
        <v>16</v>
      </c>
      <c r="M25" s="483"/>
      <c r="N25" s="247" t="s">
        <v>17</v>
      </c>
      <c r="O25" s="227"/>
      <c r="P25" s="227"/>
      <c r="Q25" s="227"/>
      <c r="R25" s="221"/>
      <c r="S25" s="221"/>
      <c r="T25" s="221"/>
    </row>
    <row r="26" spans="1:20" s="223" customFormat="1" ht="15" thickTop="1">
      <c r="A26" s="227"/>
      <c r="B26" s="481"/>
      <c r="C26" s="485"/>
      <c r="D26" s="485"/>
      <c r="E26" s="485"/>
      <c r="F26" s="485"/>
      <c r="G26" s="485"/>
      <c r="H26" s="478"/>
      <c r="I26" s="487"/>
      <c r="J26" s="478"/>
      <c r="K26" s="227"/>
      <c r="L26" s="484" t="s">
        <v>18</v>
      </c>
      <c r="M26" s="484"/>
      <c r="N26" s="248">
        <v>2</v>
      </c>
      <c r="O26" s="227"/>
      <c r="P26" s="227"/>
      <c r="Q26" s="227"/>
      <c r="R26" s="221"/>
      <c r="S26" s="221"/>
      <c r="T26" s="221"/>
    </row>
    <row r="27" spans="1:20" s="223" customFormat="1">
      <c r="A27" s="227"/>
      <c r="B27" s="227"/>
      <c r="C27" s="227"/>
      <c r="D27" s="227"/>
      <c r="E27" s="227"/>
      <c r="F27" s="227"/>
      <c r="G27" s="227"/>
      <c r="H27" s="227"/>
      <c r="I27" s="227"/>
      <c r="J27" s="227"/>
      <c r="K27" s="227"/>
      <c r="L27" s="473" t="s">
        <v>19</v>
      </c>
      <c r="M27" s="473"/>
      <c r="N27" s="249">
        <v>2</v>
      </c>
      <c r="O27" s="227"/>
      <c r="P27" s="227"/>
      <c r="Q27" s="227"/>
      <c r="R27" s="221"/>
      <c r="S27" s="221"/>
      <c r="T27" s="221"/>
    </row>
    <row r="28" spans="1:20" s="223" customFormat="1">
      <c r="A28" s="227"/>
      <c r="B28" s="227"/>
      <c r="C28" s="227"/>
      <c r="D28" s="227"/>
      <c r="E28" s="227"/>
      <c r="F28" s="227"/>
      <c r="G28" s="227"/>
      <c r="H28" s="227"/>
      <c r="I28" s="227"/>
      <c r="J28" s="227"/>
      <c r="K28" s="227"/>
      <c r="L28" s="473" t="s">
        <v>20</v>
      </c>
      <c r="M28" s="473"/>
      <c r="N28" s="249">
        <v>1</v>
      </c>
      <c r="O28" s="250" t="s">
        <v>270</v>
      </c>
      <c r="P28" s="227"/>
      <c r="Q28" s="227"/>
      <c r="R28" s="221"/>
      <c r="S28" s="221"/>
      <c r="T28" s="227"/>
    </row>
    <row r="29" spans="1:20" s="223" customFormat="1">
      <c r="A29" s="227"/>
      <c r="B29" s="227"/>
      <c r="C29" s="227"/>
      <c r="D29" s="227"/>
      <c r="E29" s="227"/>
      <c r="F29" s="251" t="s">
        <v>22</v>
      </c>
      <c r="G29" s="227"/>
      <c r="H29" s="227"/>
      <c r="I29" s="227"/>
      <c r="J29" s="227"/>
      <c r="K29" s="227"/>
      <c r="L29" s="473" t="s">
        <v>23</v>
      </c>
      <c r="M29" s="473"/>
      <c r="N29" s="249" t="s">
        <v>271</v>
      </c>
      <c r="O29" s="227"/>
      <c r="P29" s="227"/>
      <c r="Q29" s="227"/>
      <c r="R29" s="221"/>
      <c r="S29" s="221"/>
      <c r="T29" s="221"/>
    </row>
    <row r="30" spans="1:20" s="223" customFormat="1">
      <c r="A30" s="245"/>
      <c r="B30" s="245"/>
      <c r="C30" s="245"/>
      <c r="D30" s="245"/>
      <c r="E30" s="245"/>
      <c r="F30" s="245"/>
      <c r="G30" s="245"/>
      <c r="H30" s="245"/>
      <c r="I30" s="245"/>
      <c r="J30" s="245"/>
      <c r="K30" s="245"/>
      <c r="L30" s="245"/>
      <c r="M30" s="245"/>
      <c r="N30" s="252"/>
      <c r="O30" s="245"/>
      <c r="P30" s="245"/>
      <c r="Q30" s="245"/>
      <c r="R30" s="245"/>
      <c r="S30" s="221"/>
      <c r="T30" s="221"/>
    </row>
    <row r="31" spans="1:20" s="223" customFormat="1" ht="16.5" customHeight="1">
      <c r="A31" s="227" t="s">
        <v>25</v>
      </c>
      <c r="B31" s="221"/>
      <c r="C31" s="221"/>
      <c r="D31" s="221"/>
      <c r="E31" s="221"/>
      <c r="F31" s="221"/>
      <c r="G31" s="221"/>
      <c r="H31" s="221"/>
      <c r="I31" s="221"/>
      <c r="J31" s="221"/>
      <c r="K31" s="221"/>
      <c r="L31" s="221"/>
      <c r="M31" s="221"/>
      <c r="N31" s="253"/>
      <c r="O31" s="221"/>
      <c r="P31" s="221"/>
      <c r="Q31" s="221"/>
      <c r="R31" s="221"/>
      <c r="S31" s="221"/>
      <c r="T31" s="221"/>
    </row>
    <row r="32" spans="1:20" s="223" customFormat="1" ht="6" customHeight="1">
      <c r="A32" s="227"/>
      <c r="B32" s="221"/>
      <c r="C32" s="221"/>
      <c r="D32" s="221"/>
      <c r="E32" s="221"/>
      <c r="F32" s="221"/>
      <c r="G32" s="221"/>
      <c r="H32" s="221"/>
      <c r="I32" s="221"/>
      <c r="J32" s="221"/>
      <c r="K32" s="221"/>
      <c r="L32" s="221"/>
      <c r="M32" s="221"/>
      <c r="N32" s="253"/>
      <c r="O32" s="221"/>
      <c r="P32" s="221"/>
      <c r="Q32" s="221"/>
      <c r="R32" s="221"/>
      <c r="S32" s="221"/>
      <c r="T32" s="221"/>
    </row>
    <row r="33" spans="1:27" s="223" customFormat="1" ht="15" thickBot="1">
      <c r="A33" s="221"/>
      <c r="B33" s="480" t="s">
        <v>26</v>
      </c>
      <c r="C33" s="481"/>
      <c r="D33" s="481"/>
      <c r="E33" s="482">
        <v>10</v>
      </c>
      <c r="F33" s="478" t="s">
        <v>27</v>
      </c>
      <c r="G33" s="221"/>
      <c r="H33" s="222"/>
      <c r="I33" s="221"/>
      <c r="J33" s="221"/>
      <c r="K33" s="221"/>
      <c r="L33" s="483" t="s">
        <v>16</v>
      </c>
      <c r="M33" s="483"/>
      <c r="N33" s="254" t="s">
        <v>28</v>
      </c>
      <c r="O33" s="221"/>
      <c r="P33" s="221"/>
      <c r="Q33" s="221"/>
      <c r="R33" s="221"/>
      <c r="S33" s="221"/>
      <c r="T33" s="227"/>
    </row>
    <row r="34" spans="1:27" s="223" customFormat="1" ht="15" thickTop="1">
      <c r="A34" s="221"/>
      <c r="B34" s="481"/>
      <c r="C34" s="481"/>
      <c r="D34" s="481"/>
      <c r="E34" s="482"/>
      <c r="F34" s="478"/>
      <c r="G34" s="227"/>
      <c r="H34" s="221"/>
      <c r="I34" s="227"/>
      <c r="J34" s="221"/>
      <c r="K34" s="221"/>
      <c r="L34" s="484" t="s">
        <v>18</v>
      </c>
      <c r="M34" s="484"/>
      <c r="N34" s="248">
        <v>105</v>
      </c>
      <c r="O34" s="221"/>
      <c r="P34" s="221"/>
      <c r="Q34" s="221"/>
      <c r="R34" s="221"/>
      <c r="S34" s="221"/>
      <c r="T34" s="227"/>
    </row>
    <row r="35" spans="1:27" s="223" customFormat="1">
      <c r="A35" s="255"/>
      <c r="K35" s="221"/>
      <c r="L35" s="473" t="s">
        <v>19</v>
      </c>
      <c r="M35" s="473"/>
      <c r="N35" s="249">
        <v>210</v>
      </c>
      <c r="O35" s="221"/>
      <c r="P35" s="221"/>
      <c r="Q35" s="221"/>
      <c r="R35" s="221"/>
      <c r="S35" s="221"/>
      <c r="T35" s="227"/>
    </row>
    <row r="36" spans="1:27" s="223" customFormat="1">
      <c r="A36" s="256"/>
      <c r="B36" s="474" t="s">
        <v>162</v>
      </c>
      <c r="C36" s="474"/>
      <c r="D36" s="475" t="s">
        <v>272</v>
      </c>
      <c r="E36" s="475"/>
      <c r="F36" s="475"/>
      <c r="G36" s="475"/>
      <c r="H36" s="476" t="s">
        <v>179</v>
      </c>
      <c r="I36" s="477">
        <f>IF(C25=$V$8,ROUND(E33*1000/105,1),IF(C25=$V$9,ROUND(E33*1000/210,1),IF(C25=$V$10,ROUND(E33*1000/210,1),IF(C25=$V$11,ROUND(E33*1000/1.732/210,1),0))))</f>
        <v>47.6</v>
      </c>
      <c r="J36" s="478" t="s">
        <v>32</v>
      </c>
      <c r="K36" s="221"/>
      <c r="L36" s="473" t="s">
        <v>20</v>
      </c>
      <c r="M36" s="473"/>
      <c r="N36" s="249">
        <v>210</v>
      </c>
      <c r="O36" s="221"/>
      <c r="P36" s="221"/>
      <c r="Q36" s="221"/>
      <c r="R36" s="221"/>
      <c r="S36" s="221"/>
      <c r="T36" s="221"/>
    </row>
    <row r="37" spans="1:27" s="223" customFormat="1">
      <c r="A37" s="227"/>
      <c r="B37" s="474"/>
      <c r="C37" s="474"/>
      <c r="D37" s="479" t="s">
        <v>33</v>
      </c>
      <c r="E37" s="479"/>
      <c r="F37" s="479"/>
      <c r="G37" s="479"/>
      <c r="H37" s="476"/>
      <c r="I37" s="477"/>
      <c r="J37" s="478"/>
      <c r="K37" s="221"/>
      <c r="L37" s="473" t="s">
        <v>23</v>
      </c>
      <c r="M37" s="473"/>
      <c r="N37" s="249" t="s">
        <v>220</v>
      </c>
      <c r="O37" s="221"/>
      <c r="P37" s="221"/>
      <c r="Q37" s="221"/>
      <c r="R37" s="221"/>
      <c r="S37" s="221"/>
      <c r="T37" s="221"/>
      <c r="U37" s="221"/>
    </row>
    <row r="38" spans="1:27" s="223" customFormat="1">
      <c r="A38" s="245"/>
      <c r="B38" s="245"/>
      <c r="C38" s="245"/>
      <c r="D38" s="245"/>
      <c r="E38" s="245"/>
      <c r="F38" s="245"/>
      <c r="G38" s="245"/>
      <c r="H38" s="245"/>
      <c r="I38" s="245"/>
      <c r="J38" s="245"/>
      <c r="K38" s="245"/>
      <c r="L38" s="245"/>
      <c r="M38" s="245"/>
      <c r="N38" s="245"/>
      <c r="O38" s="245"/>
      <c r="P38" s="245"/>
      <c r="Q38" s="245"/>
      <c r="R38" s="245"/>
      <c r="S38" s="221"/>
    </row>
    <row r="39" spans="1:27" s="223" customFormat="1">
      <c r="A39" s="227" t="s">
        <v>35</v>
      </c>
      <c r="B39" s="227"/>
      <c r="C39" s="257"/>
      <c r="D39" s="257"/>
      <c r="E39" s="227"/>
      <c r="F39" s="227"/>
      <c r="G39" s="227"/>
      <c r="H39" s="227"/>
      <c r="I39" s="227"/>
      <c r="J39" s="221"/>
      <c r="K39" s="221"/>
      <c r="L39" s="221"/>
      <c r="M39" s="221"/>
      <c r="N39" s="221"/>
      <c r="O39" s="221"/>
      <c r="P39" s="221"/>
      <c r="Q39" s="221"/>
      <c r="R39" s="221"/>
      <c r="S39" s="221"/>
    </row>
    <row r="40" spans="1:27" s="223" customFormat="1" ht="6" customHeight="1">
      <c r="A40" s="227"/>
      <c r="B40" s="221"/>
      <c r="C40" s="221"/>
      <c r="D40" s="221"/>
      <c r="E40" s="221"/>
      <c r="F40" s="221"/>
      <c r="G40" s="221"/>
      <c r="H40" s="227"/>
      <c r="I40" s="227"/>
      <c r="J40" s="221"/>
      <c r="K40" s="221"/>
      <c r="L40" s="221"/>
      <c r="M40" s="221"/>
      <c r="N40" s="221"/>
      <c r="O40" s="221"/>
      <c r="P40" s="221"/>
      <c r="Q40" s="221"/>
      <c r="R40" s="221"/>
      <c r="S40" s="221"/>
      <c r="T40" s="221"/>
    </row>
    <row r="41" spans="1:27" s="223" customFormat="1">
      <c r="A41" s="221"/>
      <c r="B41" s="221" t="s">
        <v>36</v>
      </c>
      <c r="C41" s="227"/>
      <c r="D41" s="227"/>
      <c r="E41" s="258"/>
      <c r="F41" s="258"/>
      <c r="G41" s="221"/>
      <c r="H41" s="221"/>
      <c r="I41" s="221" t="s">
        <v>37</v>
      </c>
      <c r="J41" s="221"/>
      <c r="K41" s="221"/>
      <c r="L41" s="221"/>
      <c r="M41" s="221"/>
      <c r="N41" s="221"/>
      <c r="O41" s="221"/>
      <c r="P41" s="221"/>
      <c r="Q41" s="221"/>
      <c r="R41" s="221"/>
      <c r="S41" s="221"/>
      <c r="T41" s="221"/>
    </row>
    <row r="42" spans="1:27" s="223" customFormat="1">
      <c r="A42" s="221"/>
      <c r="B42" s="227"/>
      <c r="C42" s="227"/>
      <c r="D42" s="227"/>
      <c r="E42" s="227"/>
      <c r="F42" s="227"/>
      <c r="G42" s="227"/>
      <c r="H42" s="221"/>
      <c r="I42" s="227"/>
      <c r="J42" s="227"/>
      <c r="K42" s="227"/>
      <c r="L42" s="227"/>
      <c r="M42" s="227"/>
      <c r="N42" s="227"/>
      <c r="O42" s="221"/>
      <c r="P42" s="221"/>
      <c r="Q42" s="221"/>
      <c r="R42" s="221"/>
      <c r="S42" s="221"/>
      <c r="T42" s="221"/>
    </row>
    <row r="43" spans="1:27" s="223" customFormat="1">
      <c r="A43" s="221"/>
      <c r="B43" s="227"/>
      <c r="C43" s="227"/>
      <c r="D43" s="227"/>
      <c r="E43" s="259" t="s">
        <v>38</v>
      </c>
      <c r="F43" s="260"/>
      <c r="G43" s="259" t="s">
        <v>39</v>
      </c>
      <c r="H43" s="221"/>
      <c r="I43" s="227"/>
      <c r="J43" s="227"/>
      <c r="K43" s="227"/>
      <c r="L43" s="259" t="s">
        <v>40</v>
      </c>
      <c r="M43" s="260"/>
      <c r="N43" s="259" t="s">
        <v>41</v>
      </c>
      <c r="O43" s="221"/>
      <c r="P43" s="221"/>
      <c r="Q43" s="221"/>
      <c r="R43" s="221"/>
      <c r="S43" s="221"/>
      <c r="T43" s="221"/>
      <c r="Y43" s="261"/>
      <c r="AA43" s="238"/>
    </row>
    <row r="44" spans="1:27" s="223" customFormat="1" ht="2.25" customHeight="1">
      <c r="A44" s="221"/>
      <c r="B44" s="227"/>
      <c r="C44" s="227"/>
      <c r="D44" s="227"/>
      <c r="E44" s="227"/>
      <c r="F44" s="73"/>
      <c r="G44" s="227"/>
      <c r="H44" s="221"/>
      <c r="I44" s="227"/>
      <c r="J44" s="227"/>
      <c r="K44" s="227"/>
      <c r="L44" s="227"/>
      <c r="M44" s="227"/>
      <c r="N44" s="227"/>
      <c r="O44" s="221"/>
      <c r="P44" s="221"/>
      <c r="Q44" s="221"/>
      <c r="R44" s="221"/>
      <c r="S44" s="221"/>
      <c r="T44" s="221"/>
    </row>
    <row r="45" spans="1:27" s="223" customFormat="1" ht="21.2" customHeight="1">
      <c r="A45" s="221"/>
      <c r="B45" s="472" t="s">
        <v>42</v>
      </c>
      <c r="C45" s="472"/>
      <c r="D45" s="262"/>
      <c r="E45" s="263" t="s">
        <v>273</v>
      </c>
      <c r="F45" s="264"/>
      <c r="G45" s="265"/>
      <c r="H45" s="222"/>
      <c r="I45" s="472" t="s">
        <v>42</v>
      </c>
      <c r="J45" s="472"/>
      <c r="K45" s="262"/>
      <c r="L45" s="263" t="s">
        <v>274</v>
      </c>
      <c r="M45" s="266"/>
      <c r="N45" s="265"/>
      <c r="O45" s="221"/>
      <c r="P45" s="221"/>
      <c r="Q45" s="221"/>
      <c r="R45" s="221"/>
      <c r="S45" s="221"/>
      <c r="T45" s="221"/>
    </row>
    <row r="46" spans="1:27" s="223" customFormat="1" ht="3.2" customHeight="1">
      <c r="A46" s="221"/>
      <c r="B46" s="227"/>
      <c r="C46" s="227"/>
      <c r="D46" s="227"/>
      <c r="E46" s="257"/>
      <c r="F46" s="73"/>
      <c r="G46" s="257"/>
      <c r="H46" s="221"/>
      <c r="I46" s="227"/>
      <c r="J46" s="227"/>
      <c r="K46" s="227"/>
      <c r="L46" s="257"/>
      <c r="M46" s="227"/>
      <c r="N46" s="257"/>
      <c r="O46" s="221"/>
      <c r="P46" s="221"/>
      <c r="Q46" s="221"/>
      <c r="R46" s="221"/>
      <c r="S46" s="221"/>
      <c r="T46" s="221"/>
    </row>
    <row r="47" spans="1:27" s="223" customFormat="1" ht="13.7" customHeight="1">
      <c r="A47" s="221"/>
      <c r="B47" s="472" t="s">
        <v>43</v>
      </c>
      <c r="C47" s="472"/>
      <c r="D47" s="267" t="s">
        <v>44</v>
      </c>
      <c r="E47" s="268">
        <f>IF(E45="","",VLOOKUP(E45,$L$63:$M$75,2,FALSE))</f>
        <v>2.31</v>
      </c>
      <c r="F47" s="269" t="s">
        <v>45</v>
      </c>
      <c r="G47" s="270" t="str">
        <f>IF(G45="","",VLOOKUP(G45,$L$63:$M$75,2,FALSE))</f>
        <v/>
      </c>
      <c r="H47" s="221"/>
      <c r="I47" s="472" t="s">
        <v>43</v>
      </c>
      <c r="J47" s="472"/>
      <c r="K47" s="269" t="s">
        <v>47</v>
      </c>
      <c r="L47" s="270">
        <f>IF(L45="","",VLOOKUP(L45,$L$63:$M$75,2,FALSE))</f>
        <v>3.33</v>
      </c>
      <c r="M47" s="269" t="s">
        <v>120</v>
      </c>
      <c r="N47" s="270" t="str">
        <f>IF(N45="","",VLOOKUP(N45,$L$63:$M$75,2,FALSE))</f>
        <v/>
      </c>
      <c r="O47" s="221"/>
      <c r="P47" s="221"/>
      <c r="Q47" s="221"/>
      <c r="R47" s="221"/>
      <c r="S47" s="221"/>
      <c r="T47" s="221"/>
    </row>
    <row r="48" spans="1:27" s="223" customFormat="1" ht="3.2" customHeight="1">
      <c r="A48" s="221"/>
      <c r="B48" s="227"/>
      <c r="C48" s="227"/>
      <c r="D48" s="271"/>
      <c r="E48" s="257"/>
      <c r="F48" s="269"/>
      <c r="G48" s="257"/>
      <c r="H48" s="221"/>
      <c r="I48" s="227"/>
      <c r="J48" s="227"/>
      <c r="K48" s="269"/>
      <c r="L48" s="257"/>
      <c r="M48" s="269"/>
      <c r="N48" s="257"/>
      <c r="O48" s="221"/>
      <c r="P48" s="221"/>
      <c r="Q48" s="221"/>
      <c r="R48" s="221"/>
      <c r="S48" s="221"/>
      <c r="T48" s="221"/>
    </row>
    <row r="49" spans="1:23" s="223" customFormat="1" ht="21.2" customHeight="1">
      <c r="A49" s="221"/>
      <c r="B49" s="472" t="s">
        <v>49</v>
      </c>
      <c r="C49" s="472"/>
      <c r="D49" s="267" t="s">
        <v>275</v>
      </c>
      <c r="E49" s="272">
        <v>10</v>
      </c>
      <c r="F49" s="269" t="s">
        <v>51</v>
      </c>
      <c r="G49" s="273"/>
      <c r="H49" s="221"/>
      <c r="I49" s="472" t="s">
        <v>49</v>
      </c>
      <c r="J49" s="472"/>
      <c r="K49" s="269" t="s">
        <v>52</v>
      </c>
      <c r="L49" s="272">
        <v>10</v>
      </c>
      <c r="M49" s="269" t="s">
        <v>53</v>
      </c>
      <c r="N49" s="273"/>
      <c r="O49" s="221"/>
      <c r="P49" s="221"/>
      <c r="Q49" s="221"/>
      <c r="R49" s="221"/>
      <c r="S49" s="221"/>
      <c r="T49" s="221"/>
    </row>
    <row r="50" spans="1:23" s="223" customFormat="1" ht="3.2" customHeight="1">
      <c r="A50" s="221"/>
      <c r="B50" s="227"/>
      <c r="C50" s="227"/>
      <c r="D50" s="271"/>
      <c r="E50" s="257"/>
      <c r="F50" s="269"/>
      <c r="G50" s="257"/>
      <c r="H50" s="221"/>
      <c r="I50" s="227"/>
      <c r="J50" s="227"/>
      <c r="K50" s="269"/>
      <c r="L50" s="257"/>
      <c r="M50" s="269"/>
      <c r="N50" s="257"/>
      <c r="O50" s="221"/>
      <c r="P50" s="221"/>
      <c r="Q50" s="221"/>
      <c r="R50" s="221"/>
      <c r="S50" s="221"/>
      <c r="T50" s="221"/>
    </row>
    <row r="51" spans="1:23" s="223" customFormat="1" ht="13.7" customHeight="1">
      <c r="A51" s="221"/>
      <c r="B51" s="227" t="s">
        <v>54</v>
      </c>
      <c r="C51" s="266"/>
      <c r="D51" s="267" t="s">
        <v>126</v>
      </c>
      <c r="E51" s="274">
        <f>IF(E45="","",ROUND(E47*(E49/1000),3))</f>
        <v>2.3E-2</v>
      </c>
      <c r="F51" s="269" t="s">
        <v>56</v>
      </c>
      <c r="G51" s="274" t="str">
        <f>IF(G45="","",ROUND(G47*(G49/1000),3))</f>
        <v/>
      </c>
      <c r="H51" s="221"/>
      <c r="I51" s="227" t="s">
        <v>54</v>
      </c>
      <c r="J51" s="266"/>
      <c r="K51" s="269" t="s">
        <v>128</v>
      </c>
      <c r="L51" s="274">
        <f>IF(L45="","",ROUND(L47*(L49/1000),3))</f>
        <v>3.3000000000000002E-2</v>
      </c>
      <c r="M51" s="269" t="s">
        <v>58</v>
      </c>
      <c r="N51" s="274" t="str">
        <f>IF(N45="","",ROUND(N47*(N49/1000),3))</f>
        <v/>
      </c>
      <c r="O51" s="221"/>
      <c r="P51" s="221"/>
      <c r="Q51" s="221"/>
      <c r="R51" s="221"/>
      <c r="S51" s="221"/>
      <c r="T51" s="221"/>
    </row>
    <row r="52" spans="1:23" s="223" customFormat="1" ht="13.7" customHeight="1">
      <c r="A52" s="221"/>
      <c r="B52" s="251" t="s">
        <v>59</v>
      </c>
      <c r="C52" s="266"/>
      <c r="D52" s="262"/>
      <c r="E52" s="275"/>
      <c r="F52" s="276"/>
      <c r="G52" s="275"/>
      <c r="H52" s="221"/>
      <c r="I52" s="251" t="s">
        <v>60</v>
      </c>
      <c r="J52" s="266"/>
      <c r="K52" s="269"/>
      <c r="L52" s="275"/>
      <c r="M52" s="269"/>
      <c r="N52" s="275"/>
      <c r="O52" s="221"/>
      <c r="P52" s="221"/>
      <c r="Q52" s="221"/>
      <c r="R52" s="221"/>
      <c r="S52" s="221"/>
      <c r="T52" s="221"/>
    </row>
    <row r="53" spans="1:23" s="223" customFormat="1" ht="9.75" customHeight="1">
      <c r="A53" s="221"/>
      <c r="B53" s="227"/>
      <c r="C53" s="227"/>
      <c r="D53" s="227"/>
      <c r="E53" s="227"/>
      <c r="F53" s="227"/>
      <c r="G53" s="227"/>
      <c r="H53" s="221"/>
      <c r="I53" s="227"/>
      <c r="J53" s="227"/>
      <c r="K53" s="227"/>
      <c r="L53" s="227"/>
      <c r="M53" s="227"/>
      <c r="N53" s="227"/>
      <c r="O53" s="221"/>
      <c r="P53" s="221"/>
      <c r="Q53" s="221"/>
      <c r="R53" s="221"/>
      <c r="S53" s="221"/>
      <c r="T53" s="221"/>
    </row>
    <row r="54" spans="1:23" s="223" customFormat="1" ht="21.2" customHeight="1">
      <c r="A54" s="221"/>
      <c r="B54" s="462" t="s">
        <v>61</v>
      </c>
      <c r="C54" s="462"/>
      <c r="D54" s="462"/>
      <c r="E54" s="462"/>
      <c r="F54" s="462"/>
      <c r="G54" s="277">
        <f>IF(G51="",E51,E51+G51)</f>
        <v>2.3E-2</v>
      </c>
      <c r="H54" s="221" t="s">
        <v>276</v>
      </c>
      <c r="I54" s="462" t="s">
        <v>63</v>
      </c>
      <c r="J54" s="462"/>
      <c r="K54" s="462"/>
      <c r="L54" s="462"/>
      <c r="M54" s="462"/>
      <c r="N54" s="277">
        <f>IF(N51="",L51,L51+N51)</f>
        <v>3.3000000000000002E-2</v>
      </c>
      <c r="O54" s="221" t="s">
        <v>64</v>
      </c>
      <c r="P54" s="221"/>
      <c r="Q54" s="221"/>
      <c r="R54" s="221"/>
      <c r="S54" s="221"/>
      <c r="T54" s="221"/>
    </row>
    <row r="55" spans="1:23" s="223" customFormat="1" ht="13.7" customHeight="1">
      <c r="A55" s="245"/>
      <c r="B55" s="245"/>
      <c r="C55" s="245"/>
      <c r="D55" s="245"/>
      <c r="E55" s="245"/>
      <c r="F55" s="245"/>
      <c r="G55" s="278"/>
      <c r="H55" s="245"/>
      <c r="I55" s="245"/>
      <c r="J55" s="245"/>
      <c r="K55" s="245"/>
      <c r="L55" s="245"/>
      <c r="M55" s="245"/>
      <c r="N55" s="278"/>
      <c r="O55" s="245"/>
      <c r="P55" s="245"/>
      <c r="Q55" s="245"/>
      <c r="R55" s="245"/>
      <c r="S55" s="221"/>
      <c r="T55" s="221"/>
    </row>
    <row r="56" spans="1:23" s="223" customFormat="1">
      <c r="A56" s="279" t="s">
        <v>65</v>
      </c>
      <c r="B56" s="280"/>
      <c r="C56" s="280"/>
      <c r="D56" s="280"/>
      <c r="E56" s="280"/>
      <c r="F56" s="280"/>
      <c r="G56" s="280"/>
      <c r="H56" s="280"/>
      <c r="I56" s="280"/>
      <c r="J56" s="221"/>
      <c r="K56" s="221"/>
      <c r="L56" s="221"/>
      <c r="M56" s="221"/>
      <c r="N56" s="221"/>
      <c r="O56" s="221"/>
      <c r="P56" s="281"/>
      <c r="Q56" s="281"/>
      <c r="R56" s="281"/>
      <c r="S56" s="221"/>
      <c r="T56" s="221"/>
    </row>
    <row r="57" spans="1:23" s="223" customFormat="1" ht="6" customHeight="1">
      <c r="A57" s="279"/>
      <c r="B57" s="280"/>
      <c r="C57" s="280"/>
      <c r="D57" s="280"/>
      <c r="E57" s="280"/>
      <c r="F57" s="280"/>
      <c r="G57" s="280"/>
      <c r="H57" s="280"/>
      <c r="I57" s="280"/>
      <c r="J57" s="221"/>
      <c r="K57" s="221"/>
      <c r="L57" s="221"/>
      <c r="M57" s="221"/>
      <c r="N57" s="221"/>
      <c r="O57" s="221"/>
      <c r="P57" s="281"/>
      <c r="Q57" s="281"/>
      <c r="R57" s="281"/>
      <c r="S57" s="221"/>
      <c r="T57" s="221"/>
    </row>
    <row r="58" spans="1:23" s="223" customFormat="1" ht="17.45" customHeight="1">
      <c r="A58" s="280" t="s">
        <v>277</v>
      </c>
      <c r="B58" s="280"/>
      <c r="C58" s="280"/>
      <c r="D58" s="280"/>
      <c r="E58" s="280"/>
      <c r="F58" s="280"/>
      <c r="G58" s="280"/>
      <c r="H58" s="280"/>
      <c r="I58" s="280"/>
      <c r="J58" s="221"/>
      <c r="K58" s="221"/>
      <c r="L58" s="221"/>
      <c r="M58" s="221"/>
      <c r="N58" s="221"/>
      <c r="O58" s="221"/>
      <c r="P58" s="281"/>
      <c r="Q58" s="281"/>
      <c r="R58" s="281"/>
      <c r="S58" s="221"/>
      <c r="T58" s="221"/>
      <c r="V58" s="221"/>
      <c r="W58" s="221"/>
    </row>
    <row r="59" spans="1:23" s="223" customFormat="1" ht="9" customHeight="1">
      <c r="A59" s="280"/>
      <c r="B59" s="282"/>
      <c r="C59" s="280"/>
      <c r="D59" s="280"/>
      <c r="E59" s="280"/>
      <c r="F59" s="280"/>
      <c r="G59" s="280"/>
      <c r="H59" s="280"/>
      <c r="I59" s="283"/>
      <c r="J59" s="221"/>
      <c r="K59" s="221"/>
      <c r="L59" s="221"/>
      <c r="M59" s="221"/>
      <c r="N59" s="221"/>
      <c r="O59" s="221"/>
      <c r="P59" s="281"/>
      <c r="Q59" s="281"/>
      <c r="R59" s="281"/>
      <c r="S59" s="221"/>
      <c r="T59" s="221"/>
      <c r="V59" s="284"/>
      <c r="W59" s="221"/>
    </row>
    <row r="60" spans="1:23" s="223" customFormat="1" ht="15" thickBot="1">
      <c r="A60" s="280"/>
      <c r="B60" s="280"/>
      <c r="C60" s="280"/>
      <c r="D60" s="280"/>
      <c r="E60" s="280"/>
      <c r="F60" s="280"/>
      <c r="G60" s="280"/>
      <c r="H60" s="280"/>
      <c r="I60" s="283"/>
      <c r="J60" s="221"/>
      <c r="K60" s="221"/>
      <c r="L60" s="463" t="s">
        <v>67</v>
      </c>
      <c r="M60" s="463"/>
      <c r="N60" s="463"/>
      <c r="O60" s="221"/>
      <c r="P60" s="221"/>
      <c r="Q60" s="221"/>
      <c r="R60" s="281"/>
      <c r="S60" s="221"/>
      <c r="T60" s="221"/>
    </row>
    <row r="61" spans="1:23" s="223" customFormat="1" ht="15" customHeight="1">
      <c r="A61" s="283"/>
      <c r="B61" s="464" t="s">
        <v>68</v>
      </c>
      <c r="C61" s="464"/>
      <c r="D61" s="464"/>
      <c r="E61" s="464"/>
      <c r="F61" s="465"/>
      <c r="G61" s="466">
        <f>ROUND(I25*I36*(G54+N54),2)</f>
        <v>2.67</v>
      </c>
      <c r="H61" s="467"/>
      <c r="I61" s="285"/>
      <c r="J61" s="221"/>
      <c r="K61" s="221"/>
      <c r="L61" s="286" t="s">
        <v>69</v>
      </c>
      <c r="M61" s="286"/>
      <c r="N61" s="286"/>
      <c r="O61" s="221"/>
      <c r="P61" s="221"/>
      <c r="Q61" s="221"/>
      <c r="R61" s="281"/>
      <c r="S61" s="221"/>
      <c r="T61" s="221"/>
    </row>
    <row r="62" spans="1:23" s="223" customFormat="1" ht="15" thickBot="1">
      <c r="A62" s="221"/>
      <c r="B62" s="464"/>
      <c r="C62" s="464"/>
      <c r="D62" s="464"/>
      <c r="E62" s="464"/>
      <c r="F62" s="465"/>
      <c r="G62" s="468"/>
      <c r="H62" s="469"/>
      <c r="I62" s="287"/>
      <c r="J62" s="221"/>
      <c r="K62" s="221"/>
      <c r="L62" s="288" t="s">
        <v>70</v>
      </c>
      <c r="M62" s="470" t="s">
        <v>278</v>
      </c>
      <c r="N62" s="471"/>
      <c r="O62" s="221"/>
      <c r="P62" s="221"/>
      <c r="Q62" s="221"/>
      <c r="R62" s="221"/>
      <c r="S62" s="221"/>
      <c r="T62" s="221"/>
    </row>
    <row r="63" spans="1:23" s="223" customFormat="1" ht="15" thickTop="1">
      <c r="A63" s="221"/>
      <c r="B63" s="221"/>
      <c r="C63" s="284"/>
      <c r="D63" s="284"/>
      <c r="E63" s="284"/>
      <c r="F63" s="284"/>
      <c r="G63" s="289"/>
      <c r="H63" s="289"/>
      <c r="I63" s="287"/>
      <c r="J63" s="221"/>
      <c r="K63" s="221"/>
      <c r="L63" s="290" t="s">
        <v>91</v>
      </c>
      <c r="M63" s="451">
        <v>5.65</v>
      </c>
      <c r="N63" s="452"/>
      <c r="O63" s="221"/>
      <c r="P63" s="221"/>
      <c r="Q63" s="221"/>
      <c r="R63" s="221"/>
      <c r="S63" s="221"/>
      <c r="T63" s="221"/>
    </row>
    <row r="64" spans="1:23" ht="12.2" customHeight="1">
      <c r="B64" s="291" t="s">
        <v>73</v>
      </c>
      <c r="L64" s="290" t="s">
        <v>279</v>
      </c>
      <c r="M64" s="448">
        <v>3.35</v>
      </c>
      <c r="N64" s="449"/>
    </row>
    <row r="65" spans="1:50" ht="12.2" customHeight="1">
      <c r="B65" s="453" t="str">
        <f>IF(C25="単相2線式100V",IF(G61&gt;2,"簡易計算の結果，逆潮流による電圧上昇値が標準電圧の2％を超えています。","簡易計算の結果、逆潮流による電圧上昇値が標準電圧の2％以内となります。"),IF(C25="単相3線式100/200V",IF(G61&gt;2,"簡易計算の結果、逆潮流による電圧上昇値が標準電圧の2％を超えています。","簡易計算の結果、逆潮流による電圧上昇値が標準電圧の2％以内となります。"),IF(C25="単相2線式200V",IF(G61&gt;4,"簡易計算の結果、逆潮流による電圧上昇値が標準電圧の2％を超えています。","簡易計算の結果、逆潮流による電圧上昇値が標準電圧の2％以内となります。"),IF(C25="三相3線式200V",IF(G61&gt;4,"簡易計算の結果、逆潮流による電圧上昇値が標準電圧の2％を超えています。","簡易計算の結果、逆潮流による電圧上昇値が標準電圧の2％以内となります。")))))</f>
        <v>簡易計算の結果、逆潮流による電圧上昇値が標準電圧の2％を超えています。</v>
      </c>
      <c r="C65" s="454"/>
      <c r="D65" s="454"/>
      <c r="E65" s="454"/>
      <c r="F65" s="454"/>
      <c r="G65" s="454"/>
      <c r="H65" s="454"/>
      <c r="I65" s="454"/>
      <c r="J65" s="455"/>
      <c r="L65" s="292" t="s">
        <v>208</v>
      </c>
      <c r="M65" s="448">
        <v>2.21</v>
      </c>
      <c r="N65" s="449"/>
    </row>
    <row r="66" spans="1:50" ht="12.2" customHeight="1">
      <c r="A66" s="280"/>
      <c r="B66" s="456"/>
      <c r="C66" s="457"/>
      <c r="D66" s="457"/>
      <c r="E66" s="457"/>
      <c r="F66" s="457"/>
      <c r="G66" s="457"/>
      <c r="H66" s="457"/>
      <c r="I66" s="457"/>
      <c r="J66" s="458"/>
      <c r="L66" s="292" t="s">
        <v>280</v>
      </c>
      <c r="M66" s="448">
        <v>3.33</v>
      </c>
      <c r="N66" s="449"/>
    </row>
    <row r="67" spans="1:50" ht="12.2" customHeight="1">
      <c r="A67" s="280"/>
      <c r="B67" s="459"/>
      <c r="C67" s="460"/>
      <c r="D67" s="460"/>
      <c r="E67" s="460"/>
      <c r="F67" s="460"/>
      <c r="G67" s="460"/>
      <c r="H67" s="460"/>
      <c r="I67" s="460"/>
      <c r="J67" s="461"/>
      <c r="L67" s="293" t="s">
        <v>281</v>
      </c>
      <c r="M67" s="448">
        <v>2.31</v>
      </c>
      <c r="N67" s="449"/>
    </row>
    <row r="68" spans="1:50" ht="12.2" customHeight="1">
      <c r="B68" s="445" t="s">
        <v>282</v>
      </c>
      <c r="C68" s="446"/>
      <c r="D68" s="446"/>
      <c r="E68" s="446"/>
      <c r="F68" s="446"/>
      <c r="G68" s="446"/>
      <c r="H68" s="446"/>
      <c r="I68" s="446"/>
      <c r="J68" s="446"/>
      <c r="L68" s="293" t="s">
        <v>283</v>
      </c>
      <c r="M68" s="448">
        <v>1.3</v>
      </c>
      <c r="N68" s="449"/>
    </row>
    <row r="69" spans="1:50" ht="12.2" customHeight="1">
      <c r="A69" s="228"/>
      <c r="B69" s="447"/>
      <c r="C69" s="447"/>
      <c r="D69" s="447"/>
      <c r="E69" s="447"/>
      <c r="F69" s="447"/>
      <c r="G69" s="447"/>
      <c r="H69" s="447"/>
      <c r="I69" s="447"/>
      <c r="J69" s="447"/>
      <c r="L69" s="293" t="s">
        <v>216</v>
      </c>
      <c r="M69" s="448">
        <v>0.82399999999999995</v>
      </c>
      <c r="N69" s="449"/>
    </row>
    <row r="70" spans="1:50" ht="12.2" customHeight="1">
      <c r="A70" s="228"/>
      <c r="B70" s="447"/>
      <c r="C70" s="447"/>
      <c r="D70" s="447"/>
      <c r="E70" s="447"/>
      <c r="F70" s="447"/>
      <c r="G70" s="447"/>
      <c r="H70" s="447"/>
      <c r="I70" s="447"/>
      <c r="J70" s="447"/>
      <c r="L70" s="293" t="s">
        <v>284</v>
      </c>
      <c r="M70" s="448">
        <v>0.48699999999999999</v>
      </c>
      <c r="N70" s="449"/>
    </row>
    <row r="71" spans="1:50" ht="12.2" customHeight="1">
      <c r="A71" s="294"/>
      <c r="B71" s="447"/>
      <c r="C71" s="447"/>
      <c r="D71" s="447"/>
      <c r="E71" s="447"/>
      <c r="F71" s="447"/>
      <c r="G71" s="447"/>
      <c r="H71" s="447"/>
      <c r="I71" s="447"/>
      <c r="J71" s="447"/>
      <c r="L71" s="295" t="s">
        <v>285</v>
      </c>
      <c r="M71" s="450">
        <v>0.30299999999999999</v>
      </c>
      <c r="N71" s="449"/>
    </row>
    <row r="72" spans="1:50" ht="12.2" customHeight="1">
      <c r="A72" s="228"/>
      <c r="B72" s="447"/>
      <c r="C72" s="447"/>
      <c r="D72" s="447"/>
      <c r="E72" s="447"/>
      <c r="F72" s="447"/>
      <c r="G72" s="447"/>
      <c r="H72" s="447"/>
      <c r="I72" s="447"/>
      <c r="J72" s="447"/>
      <c r="L72" s="296" t="s">
        <v>122</v>
      </c>
      <c r="M72" s="450">
        <v>0.18</v>
      </c>
      <c r="N72" s="449"/>
    </row>
    <row r="73" spans="1:50" ht="12.2" customHeight="1">
      <c r="A73" s="297"/>
      <c r="B73" s="447"/>
      <c r="C73" s="447"/>
      <c r="D73" s="447"/>
      <c r="E73" s="447"/>
      <c r="F73" s="447"/>
      <c r="G73" s="447"/>
      <c r="H73" s="447"/>
      <c r="I73" s="447"/>
      <c r="J73" s="447"/>
      <c r="L73" s="296" t="s">
        <v>217</v>
      </c>
      <c r="M73" s="450">
        <v>0.11799999999999999</v>
      </c>
      <c r="N73" s="449"/>
    </row>
    <row r="74" spans="1:50" s="228" customFormat="1" ht="11.25" customHeight="1">
      <c r="A74" s="298"/>
      <c r="B74" s="447"/>
      <c r="C74" s="447"/>
      <c r="D74" s="447"/>
      <c r="E74" s="447"/>
      <c r="F74" s="447"/>
      <c r="G74" s="447"/>
      <c r="H74" s="447"/>
      <c r="I74" s="447"/>
      <c r="J74" s="447"/>
      <c r="L74" s="296" t="s">
        <v>218</v>
      </c>
      <c r="M74" s="450">
        <v>9.2200000000000004E-2</v>
      </c>
      <c r="N74" s="449"/>
      <c r="X74" s="299"/>
      <c r="Y74" s="299"/>
      <c r="Z74" s="299"/>
      <c r="AA74" s="299"/>
      <c r="AB74" s="299"/>
      <c r="AC74" s="299"/>
      <c r="AD74" s="299"/>
      <c r="AE74" s="299"/>
      <c r="AF74" s="299"/>
      <c r="AG74" s="299"/>
      <c r="AH74" s="299"/>
      <c r="AI74" s="299"/>
      <c r="AJ74" s="299"/>
      <c r="AK74" s="299"/>
      <c r="AL74" s="299"/>
      <c r="AM74" s="299"/>
      <c r="AN74" s="299"/>
      <c r="AO74" s="299"/>
      <c r="AP74" s="299"/>
      <c r="AQ74" s="299"/>
      <c r="AR74" s="299"/>
      <c r="AS74" s="299"/>
      <c r="AT74" s="299"/>
      <c r="AU74" s="299"/>
      <c r="AV74" s="299"/>
      <c r="AW74" s="299"/>
      <c r="AX74" s="299"/>
    </row>
    <row r="75" spans="1:50" s="228" customFormat="1" ht="14.25" customHeight="1">
      <c r="B75" s="447"/>
      <c r="C75" s="447"/>
      <c r="D75" s="447"/>
      <c r="E75" s="447"/>
      <c r="F75" s="447"/>
      <c r="G75" s="447"/>
      <c r="H75" s="447"/>
      <c r="I75" s="447"/>
      <c r="J75" s="447"/>
      <c r="L75" s="296" t="s">
        <v>286</v>
      </c>
      <c r="M75" s="450">
        <v>7.22E-2</v>
      </c>
      <c r="N75" s="449"/>
      <c r="X75" s="299"/>
      <c r="Y75" s="299"/>
      <c r="Z75" s="299"/>
      <c r="AA75" s="299"/>
      <c r="AB75" s="299"/>
      <c r="AC75" s="299"/>
      <c r="AD75" s="299"/>
      <c r="AE75" s="299"/>
      <c r="AF75" s="299"/>
      <c r="AG75" s="299"/>
      <c r="AH75" s="299"/>
      <c r="AI75" s="299"/>
      <c r="AJ75" s="299"/>
      <c r="AK75" s="299"/>
      <c r="AL75" s="299"/>
      <c r="AM75" s="299"/>
      <c r="AN75" s="299"/>
      <c r="AO75" s="299"/>
      <c r="AP75" s="299"/>
      <c r="AQ75" s="299"/>
      <c r="AR75" s="299"/>
      <c r="AS75" s="299"/>
      <c r="AT75" s="299"/>
      <c r="AU75" s="299"/>
      <c r="AV75" s="299"/>
      <c r="AW75" s="299"/>
      <c r="AX75" s="299"/>
    </row>
    <row r="76" spans="1:50" s="228" customFormat="1">
      <c r="A76" s="221"/>
      <c r="B76" s="221"/>
      <c r="C76" s="221"/>
      <c r="D76" s="221"/>
      <c r="E76" s="221"/>
      <c r="F76" s="221"/>
      <c r="G76" s="221"/>
      <c r="H76" s="221"/>
      <c r="I76" s="221"/>
      <c r="J76" s="221"/>
      <c r="K76" s="221"/>
      <c r="L76" s="300" t="s">
        <v>287</v>
      </c>
      <c r="M76" s="221"/>
      <c r="N76" s="221"/>
      <c r="O76" s="221"/>
      <c r="P76" s="221"/>
      <c r="Q76" s="221"/>
      <c r="U76" s="299"/>
      <c r="V76" s="299"/>
      <c r="W76" s="299"/>
      <c r="X76" s="299"/>
      <c r="Y76" s="299"/>
      <c r="Z76" s="299"/>
      <c r="AA76" s="299"/>
      <c r="AB76" s="299"/>
      <c r="AC76" s="299"/>
      <c r="AD76" s="299"/>
      <c r="AE76" s="299"/>
      <c r="AF76" s="299"/>
      <c r="AG76" s="299"/>
      <c r="AH76" s="299"/>
      <c r="AI76" s="299"/>
      <c r="AJ76" s="299"/>
      <c r="AK76" s="299"/>
      <c r="AL76" s="299"/>
      <c r="AM76" s="299"/>
      <c r="AN76" s="299"/>
      <c r="AO76" s="299"/>
      <c r="AP76" s="299"/>
      <c r="AQ76" s="299"/>
      <c r="AR76" s="299"/>
      <c r="AS76" s="299"/>
      <c r="AT76" s="299"/>
      <c r="AU76" s="299"/>
      <c r="AV76" s="299"/>
      <c r="AW76" s="299"/>
      <c r="AX76" s="299"/>
    </row>
    <row r="77" spans="1:50">
      <c r="A77" s="228"/>
      <c r="B77" s="228"/>
      <c r="C77" s="228"/>
      <c r="D77" s="228"/>
      <c r="E77" s="228"/>
      <c r="F77" s="228"/>
      <c r="G77" s="228"/>
      <c r="H77" s="228"/>
      <c r="I77" s="226"/>
      <c r="J77" s="226"/>
      <c r="K77" s="226"/>
      <c r="L77" s="226"/>
      <c r="M77" s="226"/>
      <c r="N77" s="226"/>
      <c r="O77" s="226"/>
      <c r="P77" s="226"/>
      <c r="Q77" s="228"/>
      <c r="R77" s="228"/>
      <c r="S77" s="228"/>
      <c r="T77" s="228"/>
      <c r="U77" s="299"/>
      <c r="V77" s="299"/>
      <c r="W77" s="299"/>
      <c r="X77" s="299"/>
      <c r="Y77" s="299"/>
    </row>
    <row r="78" spans="1:50" s="228" customFormat="1">
      <c r="I78" s="226"/>
      <c r="J78" s="226"/>
      <c r="K78" s="226"/>
      <c r="L78" s="226"/>
      <c r="M78" s="226"/>
      <c r="N78" s="226"/>
      <c r="O78" s="226"/>
      <c r="P78" s="226"/>
      <c r="S78" s="221"/>
      <c r="V78" s="299"/>
      <c r="W78" s="299"/>
      <c r="X78" s="299"/>
      <c r="Y78" s="299"/>
      <c r="Z78" s="299"/>
      <c r="AA78" s="299"/>
      <c r="AB78" s="299"/>
      <c r="AC78" s="299"/>
      <c r="AD78" s="299"/>
      <c r="AE78" s="299"/>
      <c r="AF78" s="299"/>
      <c r="AG78" s="299"/>
      <c r="AH78" s="299"/>
      <c r="AI78" s="299"/>
      <c r="AJ78" s="299"/>
      <c r="AK78" s="299"/>
      <c r="AL78" s="299"/>
      <c r="AM78" s="299"/>
      <c r="AN78" s="299"/>
      <c r="AO78" s="299"/>
      <c r="AP78" s="299"/>
      <c r="AQ78" s="299"/>
      <c r="AR78" s="299"/>
      <c r="AS78" s="299"/>
      <c r="AT78" s="299"/>
      <c r="AU78" s="299"/>
      <c r="AV78" s="299"/>
      <c r="AW78" s="299"/>
      <c r="AX78" s="299"/>
    </row>
    <row r="79" spans="1:50" s="228" customFormat="1">
      <c r="A79" s="298"/>
      <c r="U79" s="299"/>
      <c r="V79" s="299"/>
      <c r="W79" s="299"/>
      <c r="X79" s="299"/>
      <c r="Y79" s="299"/>
      <c r="Z79" s="299"/>
      <c r="AA79" s="299"/>
      <c r="AB79" s="299"/>
      <c r="AC79" s="299"/>
      <c r="AD79" s="299"/>
      <c r="AE79" s="299"/>
      <c r="AF79" s="299"/>
      <c r="AG79" s="299"/>
      <c r="AH79" s="299"/>
      <c r="AI79" s="299"/>
      <c r="AJ79" s="299"/>
      <c r="AK79" s="299"/>
      <c r="AL79" s="299"/>
      <c r="AM79" s="299"/>
      <c r="AN79" s="299"/>
      <c r="AO79" s="299"/>
      <c r="AP79" s="299"/>
      <c r="AQ79" s="299"/>
      <c r="AR79" s="299"/>
      <c r="AS79" s="299"/>
      <c r="AT79" s="299"/>
      <c r="AU79" s="299"/>
      <c r="AV79" s="299"/>
      <c r="AW79" s="299"/>
      <c r="AX79" s="299"/>
    </row>
    <row r="80" spans="1:50" s="228" customFormat="1" ht="14.25" customHeight="1">
      <c r="R80" s="221"/>
      <c r="U80" s="299"/>
      <c r="V80" s="299"/>
      <c r="W80" s="299"/>
      <c r="X80" s="299"/>
      <c r="Y80" s="299"/>
      <c r="Z80" s="299"/>
      <c r="AA80" s="299"/>
      <c r="AB80" s="299"/>
      <c r="AC80" s="299"/>
      <c r="AD80" s="299"/>
      <c r="AE80" s="299"/>
      <c r="AF80" s="299"/>
      <c r="AG80" s="299"/>
      <c r="AH80" s="299"/>
      <c r="AI80" s="299"/>
      <c r="AJ80" s="299"/>
      <c r="AK80" s="299"/>
      <c r="AL80" s="299"/>
      <c r="AM80" s="299"/>
      <c r="AN80" s="299"/>
      <c r="AO80" s="299"/>
      <c r="AP80" s="299"/>
      <c r="AQ80" s="299"/>
      <c r="AR80" s="299"/>
      <c r="AS80" s="299"/>
      <c r="AT80" s="299"/>
      <c r="AU80" s="299"/>
      <c r="AV80" s="299"/>
      <c r="AW80" s="299"/>
      <c r="AX80" s="299"/>
    </row>
    <row r="81" spans="1:50" s="228" customFormat="1" ht="14.25" customHeight="1">
      <c r="U81" s="299"/>
      <c r="V81" s="299"/>
      <c r="W81" s="299"/>
      <c r="X81" s="299"/>
      <c r="Y81" s="299"/>
      <c r="Z81" s="299"/>
      <c r="AA81" s="299"/>
      <c r="AB81" s="299"/>
      <c r="AC81" s="299"/>
      <c r="AD81" s="299"/>
      <c r="AE81" s="299"/>
      <c r="AF81" s="299"/>
      <c r="AG81" s="299"/>
      <c r="AH81" s="299"/>
      <c r="AI81" s="299"/>
      <c r="AJ81" s="299"/>
      <c r="AK81" s="299"/>
      <c r="AL81" s="299"/>
      <c r="AM81" s="299"/>
      <c r="AN81" s="299"/>
      <c r="AO81" s="299"/>
      <c r="AP81" s="299"/>
      <c r="AQ81" s="299"/>
      <c r="AR81" s="299"/>
      <c r="AS81" s="299"/>
      <c r="AT81" s="299"/>
      <c r="AU81" s="299"/>
      <c r="AV81" s="299"/>
      <c r="AW81" s="299"/>
      <c r="AX81" s="299"/>
    </row>
    <row r="82" spans="1:50" s="228" customFormat="1" ht="14.25" customHeight="1">
      <c r="U82" s="299"/>
      <c r="V82" s="299"/>
      <c r="W82" s="299"/>
      <c r="X82" s="299"/>
      <c r="Y82" s="299"/>
      <c r="Z82" s="299"/>
      <c r="AA82" s="299"/>
      <c r="AB82" s="299"/>
      <c r="AC82" s="299"/>
      <c r="AD82" s="299"/>
      <c r="AE82" s="299"/>
      <c r="AF82" s="299"/>
      <c r="AG82" s="299"/>
      <c r="AH82" s="299"/>
      <c r="AI82" s="299"/>
      <c r="AJ82" s="299"/>
      <c r="AK82" s="299"/>
      <c r="AL82" s="299"/>
      <c r="AM82" s="299"/>
      <c r="AN82" s="299"/>
      <c r="AO82" s="299"/>
      <c r="AP82" s="299"/>
      <c r="AQ82" s="299"/>
      <c r="AR82" s="299"/>
      <c r="AS82" s="299"/>
      <c r="AT82" s="299"/>
      <c r="AU82" s="299"/>
      <c r="AV82" s="299"/>
      <c r="AW82" s="299"/>
      <c r="AX82" s="299"/>
    </row>
    <row r="83" spans="1:50" s="228" customFormat="1" ht="14.25" customHeight="1">
      <c r="U83" s="299"/>
      <c r="V83" s="299"/>
      <c r="W83" s="299"/>
      <c r="X83" s="299"/>
      <c r="Y83" s="299"/>
      <c r="Z83" s="299"/>
      <c r="AA83" s="299"/>
      <c r="AB83" s="299"/>
      <c r="AC83" s="299"/>
      <c r="AD83" s="299"/>
      <c r="AE83" s="299"/>
      <c r="AF83" s="299"/>
      <c r="AG83" s="299"/>
      <c r="AH83" s="299"/>
      <c r="AI83" s="299"/>
      <c r="AJ83" s="299"/>
      <c r="AK83" s="299"/>
      <c r="AL83" s="299"/>
      <c r="AM83" s="299"/>
      <c r="AN83" s="299"/>
      <c r="AO83" s="299"/>
      <c r="AP83" s="299"/>
      <c r="AQ83" s="299"/>
      <c r="AR83" s="299"/>
      <c r="AS83" s="299"/>
      <c r="AT83" s="299"/>
      <c r="AU83" s="299"/>
      <c r="AV83" s="299"/>
      <c r="AW83" s="299"/>
      <c r="AX83" s="299"/>
    </row>
    <row r="84" spans="1:50" s="228" customFormat="1" ht="14.25" customHeight="1">
      <c r="U84" s="299"/>
      <c r="V84" s="299"/>
      <c r="W84" s="223"/>
      <c r="X84" s="223"/>
      <c r="Y84" s="223"/>
      <c r="Z84" s="299"/>
      <c r="AA84" s="299"/>
      <c r="AB84" s="299"/>
      <c r="AC84" s="299"/>
      <c r="AD84" s="299"/>
      <c r="AE84" s="299"/>
      <c r="AF84" s="299"/>
      <c r="AG84" s="299"/>
      <c r="AH84" s="299"/>
      <c r="AI84" s="299"/>
      <c r="AJ84" s="299"/>
      <c r="AK84" s="299"/>
      <c r="AL84" s="299"/>
      <c r="AM84" s="299"/>
      <c r="AN84" s="299"/>
      <c r="AO84" s="299"/>
      <c r="AP84" s="299"/>
      <c r="AQ84" s="299"/>
      <c r="AR84" s="299"/>
      <c r="AS84" s="299"/>
      <c r="AT84" s="299"/>
      <c r="AU84" s="299"/>
      <c r="AV84" s="299"/>
      <c r="AW84" s="299"/>
      <c r="AX84" s="299"/>
    </row>
    <row r="85" spans="1:50" s="228" customFormat="1" ht="14.25" customHeight="1">
      <c r="A85" s="298"/>
      <c r="T85" s="221"/>
      <c r="U85" s="223"/>
      <c r="V85" s="299"/>
      <c r="W85" s="299"/>
      <c r="X85" s="299"/>
      <c r="Y85" s="299"/>
      <c r="Z85" s="299"/>
      <c r="AA85" s="299"/>
      <c r="AB85" s="299"/>
      <c r="AC85" s="299"/>
      <c r="AD85" s="299"/>
      <c r="AE85" s="299"/>
      <c r="AF85" s="299"/>
      <c r="AG85" s="299"/>
      <c r="AH85" s="299"/>
      <c r="AI85" s="299"/>
      <c r="AJ85" s="299"/>
      <c r="AK85" s="299"/>
      <c r="AL85" s="299"/>
      <c r="AM85" s="299"/>
      <c r="AN85" s="299"/>
      <c r="AO85" s="299"/>
      <c r="AP85" s="299"/>
      <c r="AQ85" s="299"/>
      <c r="AR85" s="299"/>
      <c r="AS85" s="299"/>
      <c r="AT85" s="299"/>
      <c r="AU85" s="299"/>
      <c r="AV85" s="299"/>
      <c r="AW85" s="299"/>
      <c r="AX85" s="299"/>
    </row>
    <row r="86" spans="1:50" s="228" customFormat="1" ht="14.25" customHeight="1">
      <c r="U86" s="299"/>
      <c r="V86" s="223"/>
      <c r="W86" s="299"/>
      <c r="X86" s="299"/>
      <c r="Y86" s="299"/>
      <c r="Z86" s="299"/>
      <c r="AA86" s="299"/>
      <c r="AB86" s="299"/>
      <c r="AC86" s="299"/>
      <c r="AD86" s="299"/>
      <c r="AE86" s="299"/>
      <c r="AF86" s="299"/>
      <c r="AG86" s="299"/>
      <c r="AH86" s="299"/>
      <c r="AI86" s="299"/>
      <c r="AJ86" s="299"/>
      <c r="AK86" s="299"/>
      <c r="AL86" s="299"/>
      <c r="AM86" s="299"/>
      <c r="AN86" s="299"/>
      <c r="AO86" s="299"/>
      <c r="AP86" s="299"/>
      <c r="AQ86" s="299"/>
      <c r="AR86" s="299"/>
      <c r="AS86" s="299"/>
      <c r="AT86" s="299"/>
      <c r="AU86" s="299"/>
      <c r="AV86" s="299"/>
      <c r="AW86" s="299"/>
      <c r="AX86" s="299"/>
    </row>
    <row r="87" spans="1:50" s="228" customFormat="1" ht="14.25" customHeight="1">
      <c r="U87" s="299"/>
      <c r="V87" s="299"/>
      <c r="W87" s="299"/>
      <c r="X87" s="299"/>
      <c r="Y87" s="299"/>
      <c r="Z87" s="299"/>
      <c r="AA87" s="299"/>
      <c r="AB87" s="299"/>
      <c r="AC87" s="299"/>
      <c r="AD87" s="299"/>
      <c r="AE87" s="299"/>
      <c r="AF87" s="299"/>
      <c r="AG87" s="299"/>
      <c r="AH87" s="299"/>
      <c r="AI87" s="299"/>
      <c r="AJ87" s="299"/>
      <c r="AK87" s="299"/>
      <c r="AL87" s="299"/>
      <c r="AM87" s="299"/>
      <c r="AN87" s="299"/>
      <c r="AO87" s="299"/>
      <c r="AP87" s="299"/>
      <c r="AQ87" s="299"/>
      <c r="AR87" s="299"/>
      <c r="AS87" s="299"/>
      <c r="AT87" s="299"/>
      <c r="AU87" s="299"/>
      <c r="AV87" s="299"/>
      <c r="AW87" s="299"/>
      <c r="AX87" s="299"/>
    </row>
    <row r="88" spans="1:50" s="228" customFormat="1" ht="14.25" customHeight="1">
      <c r="A88" s="298"/>
      <c r="U88" s="299"/>
      <c r="V88" s="299"/>
      <c r="W88" s="299"/>
      <c r="X88" s="299"/>
      <c r="Y88" s="299"/>
      <c r="Z88" s="299"/>
      <c r="AA88" s="299"/>
      <c r="AB88" s="299"/>
      <c r="AC88" s="299"/>
      <c r="AD88" s="299"/>
      <c r="AE88" s="299"/>
      <c r="AF88" s="299"/>
      <c r="AG88" s="299"/>
      <c r="AH88" s="299"/>
      <c r="AI88" s="299"/>
      <c r="AJ88" s="299"/>
      <c r="AK88" s="299"/>
      <c r="AL88" s="299"/>
      <c r="AM88" s="299"/>
      <c r="AN88" s="299"/>
      <c r="AO88" s="299"/>
      <c r="AP88" s="299"/>
      <c r="AQ88" s="299"/>
      <c r="AR88" s="299"/>
      <c r="AS88" s="299"/>
      <c r="AT88" s="299"/>
      <c r="AU88" s="299"/>
      <c r="AV88" s="299"/>
      <c r="AW88" s="299"/>
      <c r="AX88" s="299"/>
    </row>
    <row r="89" spans="1:50" s="228" customFormat="1" ht="14.25" customHeight="1">
      <c r="U89" s="299"/>
      <c r="V89" s="299"/>
      <c r="W89" s="299"/>
      <c r="X89" s="299"/>
      <c r="Y89" s="299"/>
      <c r="Z89" s="299"/>
      <c r="AA89" s="299"/>
      <c r="AB89" s="299"/>
      <c r="AC89" s="299"/>
      <c r="AD89" s="299"/>
      <c r="AE89" s="299"/>
      <c r="AF89" s="299"/>
      <c r="AG89" s="299"/>
      <c r="AH89" s="299"/>
      <c r="AI89" s="299"/>
      <c r="AJ89" s="299"/>
      <c r="AK89" s="299"/>
      <c r="AL89" s="299"/>
      <c r="AM89" s="299"/>
      <c r="AN89" s="299"/>
      <c r="AO89" s="299"/>
      <c r="AP89" s="299"/>
      <c r="AQ89" s="299"/>
      <c r="AR89" s="299"/>
      <c r="AS89" s="299"/>
      <c r="AT89" s="299"/>
      <c r="AU89" s="299"/>
      <c r="AV89" s="299"/>
      <c r="AW89" s="299"/>
      <c r="AX89" s="299"/>
    </row>
    <row r="90" spans="1:50" s="228" customFormat="1" ht="14.25" customHeight="1">
      <c r="A90" s="221"/>
      <c r="B90" s="221"/>
      <c r="C90" s="221"/>
      <c r="D90" s="221"/>
      <c r="E90" s="221"/>
      <c r="F90" s="221"/>
      <c r="G90" s="221"/>
      <c r="H90" s="221"/>
      <c r="I90" s="221"/>
      <c r="J90" s="221"/>
      <c r="K90" s="221"/>
      <c r="L90" s="221"/>
      <c r="M90" s="221"/>
      <c r="N90" s="221"/>
      <c r="O90" s="221"/>
      <c r="P90" s="221"/>
      <c r="Q90" s="221"/>
      <c r="U90" s="299"/>
      <c r="V90" s="299"/>
      <c r="W90" s="299"/>
      <c r="X90" s="299"/>
      <c r="Y90" s="299"/>
      <c r="Z90" s="299"/>
      <c r="AA90" s="299"/>
      <c r="AB90" s="299"/>
      <c r="AC90" s="299"/>
      <c r="AD90" s="299"/>
      <c r="AE90" s="299"/>
      <c r="AF90" s="299"/>
      <c r="AG90" s="299"/>
      <c r="AH90" s="299"/>
      <c r="AI90" s="299"/>
      <c r="AJ90" s="299"/>
      <c r="AK90" s="299"/>
      <c r="AL90" s="299"/>
      <c r="AM90" s="299"/>
      <c r="AN90" s="299"/>
      <c r="AO90" s="299"/>
      <c r="AP90" s="299"/>
      <c r="AQ90" s="299"/>
      <c r="AR90" s="299"/>
      <c r="AS90" s="299"/>
      <c r="AT90" s="299"/>
      <c r="AU90" s="299"/>
      <c r="AV90" s="299"/>
      <c r="AW90" s="299"/>
      <c r="AX90" s="299"/>
    </row>
    <row r="91" spans="1:50">
      <c r="R91" s="228"/>
      <c r="S91" s="228"/>
      <c r="T91" s="228"/>
      <c r="U91" s="299"/>
      <c r="V91" s="299"/>
      <c r="W91" s="299"/>
      <c r="X91" s="299"/>
      <c r="Y91" s="299"/>
    </row>
    <row r="92" spans="1:50">
      <c r="R92" s="228"/>
      <c r="T92" s="228"/>
      <c r="U92" s="299"/>
      <c r="V92" s="299"/>
      <c r="W92" s="299"/>
      <c r="X92" s="299"/>
      <c r="Y92" s="299"/>
    </row>
    <row r="93" spans="1:50">
      <c r="R93" s="228"/>
      <c r="T93" s="228"/>
      <c r="U93" s="299"/>
      <c r="V93" s="299"/>
      <c r="W93" s="299"/>
      <c r="X93" s="299"/>
      <c r="Y93" s="299"/>
    </row>
    <row r="94" spans="1:50">
      <c r="T94" s="228"/>
      <c r="U94" s="299"/>
      <c r="V94" s="299"/>
      <c r="W94" s="299"/>
      <c r="X94" s="299"/>
      <c r="Y94" s="299"/>
    </row>
    <row r="95" spans="1:50">
      <c r="T95" s="228"/>
      <c r="U95" s="299"/>
      <c r="V95" s="299"/>
      <c r="W95" s="299"/>
      <c r="X95" s="299"/>
      <c r="Y95" s="299"/>
    </row>
    <row r="96" spans="1:50" s="223" customFormat="1">
      <c r="A96" s="221"/>
      <c r="B96" s="221"/>
      <c r="C96" s="221"/>
      <c r="D96" s="221"/>
      <c r="E96" s="221"/>
      <c r="F96" s="221"/>
      <c r="G96" s="221"/>
      <c r="H96" s="221"/>
      <c r="I96" s="221"/>
      <c r="J96" s="221"/>
      <c r="K96" s="221"/>
      <c r="L96" s="221"/>
      <c r="M96" s="221"/>
      <c r="N96" s="221"/>
      <c r="O96" s="221"/>
      <c r="P96" s="221"/>
      <c r="Q96" s="221"/>
      <c r="R96" s="221"/>
      <c r="S96" s="221"/>
      <c r="T96" s="228"/>
      <c r="U96" s="299"/>
      <c r="V96" s="299"/>
      <c r="W96" s="299"/>
      <c r="X96" s="299"/>
      <c r="Y96" s="299"/>
    </row>
    <row r="97" spans="1:25" s="223" customFormat="1">
      <c r="A97" s="221"/>
      <c r="B97" s="221"/>
      <c r="C97" s="221"/>
      <c r="D97" s="221"/>
      <c r="E97" s="221"/>
      <c r="F97" s="221"/>
      <c r="G97" s="221"/>
      <c r="H97" s="221"/>
      <c r="I97" s="221"/>
      <c r="J97" s="221"/>
      <c r="K97" s="221"/>
      <c r="L97" s="221"/>
      <c r="M97" s="221"/>
      <c r="N97" s="221"/>
      <c r="O97" s="221"/>
      <c r="P97" s="221"/>
      <c r="Q97" s="221"/>
      <c r="R97" s="221"/>
      <c r="S97" s="221"/>
      <c r="T97" s="228"/>
      <c r="U97" s="299"/>
      <c r="V97" s="299"/>
      <c r="W97" s="299"/>
      <c r="X97" s="299"/>
      <c r="Y97" s="299"/>
    </row>
    <row r="98" spans="1:25" s="223" customFormat="1">
      <c r="A98" s="221"/>
      <c r="B98" s="221"/>
      <c r="C98" s="221"/>
      <c r="D98" s="221"/>
      <c r="E98" s="221"/>
      <c r="F98" s="221"/>
      <c r="G98" s="221"/>
      <c r="H98" s="221"/>
      <c r="I98" s="221"/>
      <c r="J98" s="221"/>
      <c r="K98" s="221"/>
      <c r="L98" s="221"/>
      <c r="M98" s="221"/>
      <c r="N98" s="221"/>
      <c r="O98" s="221"/>
      <c r="P98" s="221"/>
      <c r="Q98" s="221"/>
      <c r="R98" s="221"/>
      <c r="S98" s="221"/>
      <c r="T98" s="228"/>
      <c r="U98" s="299"/>
      <c r="V98" s="299"/>
    </row>
    <row r="99" spans="1:25" s="223" customFormat="1">
      <c r="A99" s="221"/>
      <c r="B99" s="221"/>
      <c r="C99" s="221"/>
      <c r="D99" s="221"/>
      <c r="E99" s="221"/>
      <c r="F99" s="221"/>
      <c r="G99" s="221"/>
      <c r="H99" s="221"/>
      <c r="I99" s="221"/>
      <c r="J99" s="221"/>
      <c r="K99" s="221"/>
      <c r="L99" s="221"/>
      <c r="M99" s="221"/>
      <c r="N99" s="221"/>
      <c r="O99" s="221"/>
      <c r="P99" s="221"/>
      <c r="Q99" s="221"/>
      <c r="R99" s="221"/>
      <c r="S99" s="221"/>
      <c r="T99" s="221"/>
      <c r="V99" s="299"/>
    </row>
  </sheetData>
  <sheetProtection password="C68A" sheet="1"/>
  <mergeCells count="56">
    <mergeCell ref="B25:B26"/>
    <mergeCell ref="C25:G26"/>
    <mergeCell ref="H25:H26"/>
    <mergeCell ref="I25:I26"/>
    <mergeCell ref="J25:J26"/>
    <mergeCell ref="B3:N3"/>
    <mergeCell ref="H5:I5"/>
    <mergeCell ref="J5:O5"/>
    <mergeCell ref="H6:I6"/>
    <mergeCell ref="J6:O6"/>
    <mergeCell ref="B33:D34"/>
    <mergeCell ref="E33:E34"/>
    <mergeCell ref="F33:F34"/>
    <mergeCell ref="L33:M33"/>
    <mergeCell ref="L34:M34"/>
    <mergeCell ref="L25:M25"/>
    <mergeCell ref="L26:M26"/>
    <mergeCell ref="L27:M27"/>
    <mergeCell ref="L28:M28"/>
    <mergeCell ref="L29:M29"/>
    <mergeCell ref="L35:M35"/>
    <mergeCell ref="B36:C37"/>
    <mergeCell ref="D36:G36"/>
    <mergeCell ref="H36:H37"/>
    <mergeCell ref="I36:I37"/>
    <mergeCell ref="J36:J37"/>
    <mergeCell ref="L36:M36"/>
    <mergeCell ref="D37:G37"/>
    <mergeCell ref="L37:M37"/>
    <mergeCell ref="B45:C45"/>
    <mergeCell ref="I45:J45"/>
    <mergeCell ref="B47:C47"/>
    <mergeCell ref="I47:J47"/>
    <mergeCell ref="B49:C49"/>
    <mergeCell ref="I49:J49"/>
    <mergeCell ref="B54:F54"/>
    <mergeCell ref="I54:M54"/>
    <mergeCell ref="L60:N60"/>
    <mergeCell ref="B61:F62"/>
    <mergeCell ref="G61:H62"/>
    <mergeCell ref="M62:N62"/>
    <mergeCell ref="M63:N63"/>
    <mergeCell ref="M64:N64"/>
    <mergeCell ref="B65:J67"/>
    <mergeCell ref="M65:N65"/>
    <mergeCell ref="M66:N66"/>
    <mergeCell ref="M67:N67"/>
    <mergeCell ref="B68:J75"/>
    <mergeCell ref="M68:N68"/>
    <mergeCell ref="M69:N69"/>
    <mergeCell ref="M70:N70"/>
    <mergeCell ref="M71:N71"/>
    <mergeCell ref="M72:N72"/>
    <mergeCell ref="M73:N73"/>
    <mergeCell ref="M74:N74"/>
    <mergeCell ref="M75:N75"/>
  </mergeCells>
  <phoneticPr fontId="3"/>
  <conditionalFormatting sqref="B65">
    <cfRule type="cellIs" dxfId="1" priority="1" stopIfTrue="1" operator="equal">
      <formula>"簡易計算の結果、逆潮流による電圧上昇値が標準電圧の2％を超えています。"</formula>
    </cfRule>
  </conditionalFormatting>
  <dataValidations count="3">
    <dataValidation type="list" allowBlank="1" showInputMessage="1" showErrorMessage="1" sqref="C25">
      <formula1>$V$8:$V$12</formula1>
    </dataValidation>
    <dataValidation type="list" allowBlank="1" showInputMessage="1" showErrorMessage="1" sqref="F45">
      <formula1>$L$63:$L$70</formula1>
    </dataValidation>
    <dataValidation type="list" allowBlank="1" showInputMessage="1" showErrorMessage="1" sqref="N45">
      <formula1>$L$63:$L$75</formula1>
    </dataValidation>
  </dataValidations>
  <pageMargins left="0.39370078740157483" right="0.39370078740157483" top="0.59055118110236227" bottom="0.19685039370078741" header="0.31496062992125984" footer="0.19685039370078741"/>
  <pageSetup paperSize="9" scale="84" orientation="portrait" r:id="rId1"/>
  <headerFooter alignWithMargins="0"/>
  <colBreaks count="1" manualBreakCount="1">
    <brk id="17" max="67" man="1"/>
  </colBreaks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S146"/>
  <sheetViews>
    <sheetView showGridLines="0" zoomScaleNormal="100" zoomScaleSheetLayoutView="70" workbookViewId="0">
      <selection activeCell="J5" sqref="J5:O5"/>
    </sheetView>
  </sheetViews>
  <sheetFormatPr defaultRowHeight="14.25"/>
  <cols>
    <col min="1" max="1" width="5.25" style="1" customWidth="1"/>
    <col min="2" max="3" width="8.625" style="1" customWidth="1"/>
    <col min="4" max="4" width="3.75" style="1" customWidth="1"/>
    <col min="5" max="5" width="5.75" style="1" bestFit="1" customWidth="1"/>
    <col min="6" max="6" width="4.5" style="1" bestFit="1" customWidth="1"/>
    <col min="7" max="8" width="8.625" style="1" customWidth="1"/>
    <col min="9" max="9" width="6.75" style="1" customWidth="1"/>
    <col min="10" max="10" width="8.625" style="1" customWidth="1"/>
    <col min="11" max="11" width="3.75" style="1" bestFit="1" customWidth="1"/>
    <col min="12" max="12" width="8.625" style="1" customWidth="1"/>
    <col min="13" max="13" width="4.75" style="1" bestFit="1" customWidth="1"/>
    <col min="14" max="14" width="8.625" style="1" customWidth="1"/>
    <col min="15" max="20" width="2.125" style="1" customWidth="1"/>
    <col min="21" max="21" width="5.25" style="3" customWidth="1"/>
    <col min="22" max="23" width="8.625" style="3" customWidth="1"/>
    <col min="24" max="24" width="3.875" style="3" customWidth="1"/>
    <col min="25" max="25" width="8.75" style="3" customWidth="1"/>
    <col min="26" max="26" width="4.625" style="3" customWidth="1"/>
    <col min="27" max="27" width="8.75" style="3" customWidth="1"/>
    <col min="28" max="28" width="2" style="3" customWidth="1"/>
    <col min="29" max="29" width="8.75" style="3" customWidth="1"/>
    <col min="30" max="30" width="8.625" style="3" customWidth="1"/>
    <col min="31" max="32" width="8.75" style="3" customWidth="1"/>
    <col min="33" max="33" width="3.875" style="3" customWidth="1"/>
    <col min="34" max="34" width="8.75" style="3" customWidth="1"/>
    <col min="35" max="35" width="4.625" style="3" customWidth="1"/>
    <col min="36" max="36" width="8.75" style="3" customWidth="1"/>
    <col min="37" max="37" width="2.125" style="3" customWidth="1"/>
    <col min="38" max="39" width="4.875" style="3" customWidth="1"/>
    <col min="40" max="40" width="5.25" style="3" customWidth="1"/>
    <col min="41" max="45" width="6" style="3" customWidth="1"/>
    <col min="46" max="47" width="6.625" style="3" customWidth="1"/>
    <col min="48" max="48" width="9" style="3"/>
    <col min="49" max="49" width="15.5" style="3" customWidth="1"/>
    <col min="50" max="50" width="6.625" style="3" customWidth="1"/>
    <col min="51" max="52" width="8" style="3" customWidth="1"/>
    <col min="53" max="54" width="8" style="1" customWidth="1"/>
    <col min="55" max="56" width="6.625" style="1" customWidth="1"/>
    <col min="57" max="57" width="3.375" style="1" bestFit="1" customWidth="1"/>
    <col min="58" max="58" width="9" style="7"/>
    <col min="59" max="59" width="4.625" style="73" customWidth="1"/>
    <col min="60" max="60" width="4.625" style="1" customWidth="1"/>
    <col min="61" max="61" width="9" style="73"/>
    <col min="62" max="66" width="9" style="74"/>
    <col min="67" max="16384" width="9" style="1"/>
  </cols>
  <sheetData>
    <row r="1" spans="1:70" ht="15.7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2"/>
      <c r="V1" s="72"/>
      <c r="W1" s="72"/>
      <c r="X1" s="72"/>
      <c r="Y1" s="72"/>
      <c r="Z1" s="72"/>
      <c r="AA1" s="72"/>
      <c r="AB1" s="72"/>
      <c r="AC1" s="72"/>
      <c r="AD1" s="72"/>
      <c r="AE1" s="72"/>
      <c r="AF1" s="72"/>
      <c r="AG1" s="72"/>
      <c r="AH1" s="72"/>
      <c r="AI1" s="72"/>
      <c r="AJ1" s="72"/>
      <c r="AK1" s="72"/>
      <c r="AL1" s="72"/>
      <c r="AM1" s="72"/>
      <c r="AN1" s="72"/>
      <c r="AO1" s="72"/>
      <c r="AP1" s="72"/>
      <c r="AQ1" s="72"/>
      <c r="AR1" s="72"/>
      <c r="AS1" s="72"/>
      <c r="AT1" s="72"/>
      <c r="AU1" s="72"/>
      <c r="AV1" s="72"/>
      <c r="AW1" s="72"/>
      <c r="AX1" s="72"/>
      <c r="AY1" s="72"/>
      <c r="AZ1" s="72"/>
      <c r="BA1" s="7"/>
      <c r="BB1" s="7"/>
      <c r="BC1" s="7"/>
      <c r="BD1" s="7"/>
      <c r="BE1" s="40"/>
      <c r="BH1" s="7"/>
      <c r="BJ1" s="73"/>
      <c r="BK1" s="73"/>
      <c r="BL1" s="73"/>
      <c r="BM1" s="40"/>
      <c r="BO1" s="75" t="s">
        <v>88</v>
      </c>
    </row>
    <row r="2" spans="1:70" ht="15.75" customHeight="1">
      <c r="A2" s="76"/>
      <c r="B2" s="345" t="s">
        <v>1</v>
      </c>
      <c r="C2" s="346"/>
      <c r="D2" s="346"/>
      <c r="E2" s="346"/>
      <c r="F2" s="346"/>
      <c r="G2" s="346"/>
      <c r="H2" s="346"/>
      <c r="I2" s="346"/>
      <c r="J2" s="346"/>
      <c r="K2" s="346"/>
      <c r="L2" s="346"/>
      <c r="M2" s="346"/>
      <c r="N2" s="346"/>
      <c r="O2" s="76"/>
      <c r="P2" s="76"/>
      <c r="Q2" s="76"/>
      <c r="R2" s="7"/>
      <c r="S2" s="7"/>
      <c r="T2" s="7"/>
      <c r="U2" s="72"/>
      <c r="V2" s="72"/>
      <c r="W2" s="72"/>
      <c r="X2" s="72"/>
      <c r="Y2" s="72"/>
      <c r="Z2" s="72"/>
      <c r="AA2" s="72"/>
      <c r="AB2" s="72"/>
      <c r="AC2" s="72"/>
      <c r="AD2" s="72"/>
      <c r="AE2" s="72"/>
      <c r="AF2" s="72"/>
      <c r="AG2" s="72"/>
      <c r="AH2" s="72"/>
      <c r="AI2" s="72"/>
      <c r="AJ2" s="72"/>
      <c r="AK2" s="72"/>
      <c r="AL2" s="72"/>
      <c r="AM2" s="72"/>
      <c r="AN2" s="72"/>
      <c r="AO2" s="72"/>
      <c r="AP2" s="72"/>
      <c r="AQ2" s="72"/>
      <c r="AR2" s="72"/>
      <c r="AS2" s="72"/>
      <c r="AT2" s="72"/>
      <c r="AU2" s="72"/>
      <c r="AV2" s="72"/>
      <c r="AW2" s="72"/>
      <c r="AX2" s="72"/>
      <c r="AY2" s="72"/>
      <c r="AZ2" s="72"/>
      <c r="BA2" s="7"/>
      <c r="BB2" s="7"/>
      <c r="BC2" s="7"/>
      <c r="BD2" s="7"/>
      <c r="BE2" s="7"/>
      <c r="BH2" s="7"/>
      <c r="BJ2" s="73"/>
      <c r="BK2" s="73"/>
      <c r="BL2" s="73"/>
      <c r="BM2" s="73"/>
      <c r="BN2" s="73"/>
      <c r="BO2" s="7"/>
      <c r="BP2" s="320" t="s">
        <v>67</v>
      </c>
      <c r="BQ2" s="320"/>
      <c r="BR2" s="320"/>
    </row>
    <row r="3" spans="1:70" ht="15.75" customHeight="1">
      <c r="A3" s="7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2"/>
      <c r="V3" s="72"/>
      <c r="W3" s="72"/>
      <c r="X3" s="72"/>
      <c r="Y3" s="72"/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"/>
      <c r="BB3" s="7"/>
      <c r="BC3" s="7"/>
      <c r="BD3" s="7"/>
      <c r="BE3" s="7"/>
      <c r="BH3" s="7"/>
      <c r="BJ3" s="73"/>
      <c r="BK3" s="73"/>
      <c r="BL3" s="73"/>
      <c r="BM3" s="73"/>
      <c r="BN3" s="73"/>
      <c r="BO3" s="7"/>
      <c r="BP3" s="58" t="s">
        <v>69</v>
      </c>
      <c r="BQ3" s="58"/>
      <c r="BR3" s="58"/>
    </row>
    <row r="4" spans="1:70" ht="15.75" customHeight="1" thickBot="1">
      <c r="A4" s="6"/>
      <c r="B4" s="7"/>
      <c r="C4" s="7"/>
      <c r="D4" s="7"/>
      <c r="E4" s="7"/>
      <c r="F4" s="7"/>
      <c r="G4" s="7"/>
      <c r="H4" s="347" t="s">
        <v>2</v>
      </c>
      <c r="I4" s="347"/>
      <c r="J4" s="491" t="s">
        <v>265</v>
      </c>
      <c r="K4" s="492"/>
      <c r="L4" s="492"/>
      <c r="M4" s="492"/>
      <c r="N4" s="492"/>
      <c r="O4" s="492"/>
      <c r="P4" s="7"/>
      <c r="Q4" s="7"/>
      <c r="R4" s="7"/>
      <c r="S4" s="7"/>
      <c r="T4" s="7"/>
      <c r="U4" s="72"/>
      <c r="V4" s="72"/>
      <c r="W4" s="72"/>
      <c r="X4" s="72"/>
      <c r="Y4" s="72"/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/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/>
      <c r="AV4" s="72"/>
      <c r="AW4" s="72"/>
      <c r="AX4" s="72"/>
      <c r="AY4" s="72"/>
      <c r="AZ4" s="72"/>
      <c r="BA4" s="7"/>
      <c r="BB4" s="7"/>
      <c r="BC4" s="7"/>
      <c r="BD4" s="7"/>
      <c r="BE4" s="7"/>
      <c r="BH4" s="7"/>
      <c r="BJ4" s="73"/>
      <c r="BK4" s="73"/>
      <c r="BL4" s="73"/>
      <c r="BM4" s="73"/>
      <c r="BN4" s="73"/>
      <c r="BO4" s="7"/>
      <c r="BP4" s="78" t="s">
        <v>89</v>
      </c>
      <c r="BQ4" s="327" t="s">
        <v>288</v>
      </c>
      <c r="BR4" s="328"/>
    </row>
    <row r="5" spans="1:70" ht="15.75" customHeight="1" thickTop="1" thickBot="1">
      <c r="A5" s="6"/>
      <c r="B5" s="79"/>
      <c r="C5" s="26" t="s">
        <v>3</v>
      </c>
      <c r="D5" s="7"/>
      <c r="E5" s="7"/>
      <c r="F5" s="7"/>
      <c r="G5" s="7"/>
      <c r="H5" s="349" t="s">
        <v>4</v>
      </c>
      <c r="I5" s="350"/>
      <c r="J5" s="495" t="s">
        <v>266</v>
      </c>
      <c r="K5" s="496"/>
      <c r="L5" s="496"/>
      <c r="M5" s="496"/>
      <c r="N5" s="496"/>
      <c r="O5" s="496"/>
      <c r="P5" s="7"/>
      <c r="Q5" s="7"/>
      <c r="R5" s="7"/>
      <c r="S5" s="7"/>
      <c r="T5" s="7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2"/>
      <c r="AL5" s="72"/>
      <c r="AM5" s="72"/>
      <c r="AN5" s="72"/>
      <c r="AO5" s="72"/>
      <c r="AP5" s="72"/>
      <c r="AQ5" s="72"/>
      <c r="AR5" s="72"/>
      <c r="AS5" s="72"/>
      <c r="AT5" s="72"/>
      <c r="AU5" s="72"/>
      <c r="AV5" s="72"/>
      <c r="AW5" s="72"/>
      <c r="AX5" s="72"/>
      <c r="AY5" s="72"/>
      <c r="AZ5" s="72"/>
      <c r="BA5" s="7"/>
      <c r="BB5" s="7"/>
      <c r="BC5" s="7"/>
      <c r="BD5" s="7"/>
      <c r="BE5" s="7"/>
      <c r="BH5" s="7"/>
      <c r="BJ5" s="73"/>
      <c r="BK5" s="73"/>
      <c r="BL5" s="73"/>
      <c r="BM5" s="73"/>
      <c r="BN5" s="73"/>
      <c r="BO5" s="7"/>
      <c r="BP5" s="64" t="s">
        <v>289</v>
      </c>
      <c r="BQ5" s="308">
        <v>5.65</v>
      </c>
      <c r="BR5" s="309"/>
    </row>
    <row r="6" spans="1:70" ht="15.75" customHeight="1" thickTop="1">
      <c r="A6" s="6"/>
      <c r="B6" s="80"/>
      <c r="C6" s="26" t="s">
        <v>6</v>
      </c>
      <c r="D6" s="7"/>
      <c r="E6" s="7"/>
      <c r="F6" s="7"/>
      <c r="G6" s="7"/>
      <c r="H6" s="13"/>
      <c r="I6" s="13"/>
      <c r="J6" s="14"/>
      <c r="K6" s="14"/>
      <c r="L6" s="14"/>
      <c r="M6" s="14"/>
      <c r="N6" s="14"/>
      <c r="O6" s="14"/>
      <c r="P6" s="7"/>
      <c r="Q6" s="7"/>
      <c r="R6" s="7"/>
      <c r="S6" s="7"/>
      <c r="T6" s="7"/>
      <c r="U6" s="81"/>
      <c r="V6" s="72"/>
      <c r="W6" s="72"/>
      <c r="X6" s="72"/>
      <c r="Y6" s="72"/>
      <c r="Z6" s="72"/>
      <c r="AA6" s="72"/>
      <c r="AB6" s="72"/>
      <c r="AC6" s="82"/>
      <c r="AD6" s="72"/>
      <c r="AE6" s="72"/>
      <c r="AF6" s="72"/>
      <c r="AG6" s="72"/>
      <c r="AH6" s="72"/>
      <c r="AI6" s="72"/>
      <c r="AJ6" s="72"/>
      <c r="AK6" s="72"/>
      <c r="AL6" s="72"/>
      <c r="AM6" s="83"/>
      <c r="AN6" s="72"/>
      <c r="AO6" s="72"/>
      <c r="AP6" s="72"/>
      <c r="AQ6" s="72"/>
      <c r="AR6" s="72"/>
      <c r="AS6" s="72"/>
      <c r="AT6" s="72"/>
      <c r="AU6" s="72"/>
      <c r="AV6" s="72"/>
      <c r="AW6" s="72"/>
      <c r="AX6" s="81"/>
      <c r="AY6" s="72"/>
      <c r="AZ6" s="72"/>
      <c r="BA6" s="7"/>
      <c r="BB6" s="7"/>
      <c r="BC6" s="7"/>
      <c r="BD6" s="7"/>
      <c r="BE6" s="7"/>
      <c r="BG6" s="84"/>
      <c r="BH6" s="7"/>
      <c r="BJ6" s="73"/>
      <c r="BK6" s="73"/>
      <c r="BL6" s="73"/>
      <c r="BM6" s="73"/>
      <c r="BN6" s="73"/>
      <c r="BO6" s="85"/>
      <c r="BP6" s="86" t="s">
        <v>290</v>
      </c>
      <c r="BQ6" s="306">
        <v>3.35</v>
      </c>
      <c r="BR6" s="307"/>
    </row>
    <row r="7" spans="1:70" ht="15.75" customHeight="1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87" t="s">
        <v>93</v>
      </c>
      <c r="V7" s="7"/>
      <c r="W7" s="33"/>
      <c r="X7" s="33"/>
      <c r="Y7" s="7"/>
      <c r="Z7" s="7"/>
      <c r="AA7" s="7"/>
      <c r="AB7" s="7"/>
      <c r="AC7" s="85"/>
      <c r="AD7" s="88" t="s">
        <v>94</v>
      </c>
      <c r="AE7" s="89"/>
      <c r="AF7" s="89"/>
      <c r="AG7" s="89"/>
      <c r="AH7" s="89"/>
      <c r="AI7" s="89"/>
      <c r="AJ7" s="89"/>
      <c r="AK7" s="89"/>
      <c r="AL7" s="90"/>
      <c r="AM7" s="91"/>
      <c r="AN7" s="92" t="s">
        <v>95</v>
      </c>
      <c r="AO7" s="93"/>
      <c r="AP7" s="93"/>
      <c r="AQ7" s="93"/>
      <c r="AR7" s="93"/>
      <c r="AS7" s="93"/>
      <c r="AT7" s="93"/>
      <c r="AU7" s="93"/>
      <c r="AV7" s="93"/>
      <c r="AW7" s="84"/>
      <c r="AX7" s="94" t="s">
        <v>96</v>
      </c>
      <c r="AY7" s="95"/>
      <c r="AZ7" s="95"/>
      <c r="BA7" s="95"/>
      <c r="BB7" s="95"/>
      <c r="BC7" s="95"/>
      <c r="BD7" s="95"/>
      <c r="BE7" s="95"/>
      <c r="BF7" s="95"/>
      <c r="BG7" s="96"/>
      <c r="BH7" s="97" t="s">
        <v>291</v>
      </c>
      <c r="BI7" s="98"/>
      <c r="BJ7" s="89"/>
      <c r="BK7" s="90"/>
      <c r="BL7" s="90"/>
      <c r="BM7" s="90"/>
      <c r="BN7" s="90"/>
      <c r="BO7" s="96"/>
      <c r="BP7" s="86" t="s">
        <v>292</v>
      </c>
      <c r="BQ7" s="306">
        <v>2.21</v>
      </c>
      <c r="BR7" s="307"/>
    </row>
    <row r="8" spans="1:70" ht="15.75" customHeight="1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99"/>
      <c r="V8" s="7" t="s">
        <v>36</v>
      </c>
      <c r="W8" s="7"/>
      <c r="X8" s="7"/>
      <c r="Y8" s="34"/>
      <c r="Z8" s="34"/>
      <c r="AA8" s="7"/>
      <c r="AB8" s="7"/>
      <c r="AC8" s="85"/>
      <c r="AD8" s="90"/>
      <c r="AE8" s="100" t="s">
        <v>99</v>
      </c>
      <c r="AF8" s="90"/>
      <c r="AG8" s="90"/>
      <c r="AH8" s="90"/>
      <c r="AI8" s="90"/>
      <c r="AJ8" s="90"/>
      <c r="AK8" s="90"/>
      <c r="AL8" s="90"/>
      <c r="AM8" s="91"/>
      <c r="AN8" s="101"/>
      <c r="AO8" s="93"/>
      <c r="AP8" s="93"/>
      <c r="AQ8" s="93"/>
      <c r="AR8" s="93"/>
      <c r="AS8" s="93"/>
      <c r="AT8" s="93"/>
      <c r="AU8" s="93"/>
      <c r="AV8" s="93"/>
      <c r="AW8" s="84"/>
      <c r="AX8" s="102" t="s">
        <v>293</v>
      </c>
      <c r="AY8" s="95"/>
      <c r="AZ8" s="95"/>
      <c r="BA8" s="95"/>
      <c r="BB8" s="95"/>
      <c r="BC8" s="95"/>
      <c r="BD8" s="95"/>
      <c r="BE8" s="95"/>
      <c r="BF8" s="95"/>
      <c r="BG8" s="96"/>
      <c r="BH8" s="103" t="s">
        <v>293</v>
      </c>
      <c r="BI8" s="89"/>
      <c r="BJ8" s="89"/>
      <c r="BK8" s="90"/>
      <c r="BL8" s="90"/>
      <c r="BM8" s="90"/>
      <c r="BN8" s="90"/>
      <c r="BO8" s="96"/>
      <c r="BP8" s="86" t="s">
        <v>294</v>
      </c>
      <c r="BQ8" s="306">
        <v>3.33</v>
      </c>
      <c r="BR8" s="307"/>
    </row>
    <row r="9" spans="1:70" ht="15.75" customHeight="1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99"/>
      <c r="V9" s="104"/>
      <c r="W9" s="105"/>
      <c r="X9" s="105"/>
      <c r="Y9" s="106" t="s">
        <v>38</v>
      </c>
      <c r="Z9" s="107"/>
      <c r="AA9" s="108" t="s">
        <v>39</v>
      </c>
      <c r="AB9" s="7"/>
      <c r="AC9" s="85"/>
      <c r="AD9" s="89"/>
      <c r="AE9" s="109"/>
      <c r="AF9" s="110"/>
      <c r="AG9" s="110"/>
      <c r="AH9" s="111" t="s">
        <v>40</v>
      </c>
      <c r="AI9" s="112"/>
      <c r="AJ9" s="113" t="s">
        <v>41</v>
      </c>
      <c r="AK9" s="90"/>
      <c r="AL9" s="90"/>
      <c r="AM9" s="91"/>
      <c r="AN9" s="443" t="s">
        <v>103</v>
      </c>
      <c r="AO9" s="443"/>
      <c r="AP9" s="443"/>
      <c r="AQ9" s="443"/>
      <c r="AR9" s="443"/>
      <c r="AS9" s="443"/>
      <c r="AT9" s="443"/>
      <c r="AU9" s="443"/>
      <c r="AV9" s="443"/>
      <c r="AW9" s="444"/>
      <c r="AX9" s="377" t="s">
        <v>104</v>
      </c>
      <c r="AY9" s="378"/>
      <c r="AZ9" s="378"/>
      <c r="BA9" s="378"/>
      <c r="BB9" s="378"/>
      <c r="BC9" s="378"/>
      <c r="BD9" s="378"/>
      <c r="BE9" s="378"/>
      <c r="BF9" s="378"/>
      <c r="BG9" s="114"/>
      <c r="BH9" s="377" t="s">
        <v>105</v>
      </c>
      <c r="BI9" s="378"/>
      <c r="BJ9" s="378"/>
      <c r="BK9" s="378"/>
      <c r="BL9" s="378"/>
      <c r="BM9" s="378"/>
      <c r="BN9" s="378"/>
      <c r="BO9" s="379"/>
      <c r="BP9" s="115" t="s">
        <v>281</v>
      </c>
      <c r="BQ9" s="306">
        <v>2.31</v>
      </c>
      <c r="BR9" s="307"/>
    </row>
    <row r="10" spans="1:70" ht="15.75" customHeight="1" thickBot="1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99"/>
      <c r="V10" s="116"/>
      <c r="W10" s="7"/>
      <c r="X10" s="7"/>
      <c r="Y10" s="72"/>
      <c r="Z10" s="72"/>
      <c r="AA10" s="83"/>
      <c r="AB10" s="7"/>
      <c r="AC10" s="85"/>
      <c r="AD10" s="90"/>
      <c r="AE10" s="117"/>
      <c r="AF10" s="90"/>
      <c r="AG10" s="90"/>
      <c r="AH10" s="89"/>
      <c r="AI10" s="89"/>
      <c r="AJ10" s="118"/>
      <c r="AK10" s="90"/>
      <c r="AL10" s="90"/>
      <c r="AM10" s="91"/>
      <c r="AN10" s="93"/>
      <c r="AO10" s="119"/>
      <c r="AP10" s="93"/>
      <c r="AQ10" s="93"/>
      <c r="AR10" s="93"/>
      <c r="AS10" s="93"/>
      <c r="AT10" s="93"/>
      <c r="AU10" s="93"/>
      <c r="AV10" s="120"/>
      <c r="AW10" s="84"/>
      <c r="AX10" s="121"/>
      <c r="AY10" s="122"/>
      <c r="AZ10" s="95"/>
      <c r="BA10" s="95"/>
      <c r="BB10" s="95"/>
      <c r="BC10" s="95"/>
      <c r="BD10" s="95"/>
      <c r="BE10" s="95"/>
      <c r="BF10" s="100"/>
      <c r="BG10" s="90"/>
      <c r="BH10" s="123"/>
      <c r="BI10" s="90"/>
      <c r="BJ10" s="90"/>
      <c r="BK10" s="90"/>
      <c r="BL10" s="90"/>
      <c r="BM10" s="90"/>
      <c r="BN10" s="90"/>
      <c r="BO10" s="96"/>
      <c r="BP10" s="115" t="s">
        <v>295</v>
      </c>
      <c r="BQ10" s="306">
        <v>1.3</v>
      </c>
      <c r="BR10" s="307"/>
    </row>
    <row r="11" spans="1:70" ht="15.75" customHeight="1" thickTop="1" thickBot="1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99"/>
      <c r="V11" s="359" t="s">
        <v>42</v>
      </c>
      <c r="W11" s="329"/>
      <c r="X11" s="38"/>
      <c r="Y11" s="301" t="s">
        <v>296</v>
      </c>
      <c r="Z11" s="40"/>
      <c r="AA11" s="301" t="s">
        <v>296</v>
      </c>
      <c r="AB11" s="7"/>
      <c r="AC11" s="85"/>
      <c r="AD11" s="90"/>
      <c r="AE11" s="380" t="s">
        <v>42</v>
      </c>
      <c r="AF11" s="381"/>
      <c r="AG11" s="95"/>
      <c r="AH11" s="301" t="s">
        <v>273</v>
      </c>
      <c r="AI11" s="125"/>
      <c r="AJ11" s="301" t="s">
        <v>273</v>
      </c>
      <c r="AK11" s="90"/>
      <c r="AL11" s="90"/>
      <c r="AM11" s="91"/>
      <c r="AN11" s="93"/>
      <c r="AO11" s="126"/>
      <c r="AP11" s="435" t="s">
        <v>108</v>
      </c>
      <c r="AQ11" s="436"/>
      <c r="AR11" s="436"/>
      <c r="AS11" s="436"/>
      <c r="AT11" s="437"/>
      <c r="AU11" s="354">
        <f>$I$35*N64*AA19</f>
        <v>1.143</v>
      </c>
      <c r="AV11" s="355"/>
      <c r="AW11" s="440" t="s">
        <v>297</v>
      </c>
      <c r="AX11" s="121"/>
      <c r="AY11" s="382" t="s">
        <v>110</v>
      </c>
      <c r="AZ11" s="382"/>
      <c r="BA11" s="382"/>
      <c r="BB11" s="382"/>
      <c r="BC11" s="383"/>
      <c r="BD11" s="354">
        <f>$I$35*N43*AJ19</f>
        <v>0.22800000000000001</v>
      </c>
      <c r="BE11" s="355"/>
      <c r="BF11" s="386" t="s">
        <v>298</v>
      </c>
      <c r="BG11" s="387" t="s">
        <v>299</v>
      </c>
      <c r="BH11" s="387"/>
      <c r="BI11" s="366" t="s">
        <v>113</v>
      </c>
      <c r="BJ11" s="366"/>
      <c r="BK11" s="366"/>
      <c r="BL11" s="388"/>
      <c r="BM11" s="354">
        <f>$AU$11+BD11</f>
        <v>1.371</v>
      </c>
      <c r="BN11" s="355"/>
      <c r="BO11" s="390" t="s">
        <v>114</v>
      </c>
      <c r="BP11" s="115" t="s">
        <v>300</v>
      </c>
      <c r="BQ11" s="306">
        <v>0.82399999999999995</v>
      </c>
      <c r="BR11" s="307"/>
    </row>
    <row r="12" spans="1:70" ht="15.75" customHeight="1" thickTop="1" thickBot="1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99"/>
      <c r="V12" s="127"/>
      <c r="W12" s="72"/>
      <c r="X12" s="72"/>
      <c r="Y12" s="72"/>
      <c r="Z12" s="72"/>
      <c r="AA12" s="83"/>
      <c r="AB12" s="40"/>
      <c r="AC12" s="128"/>
      <c r="AD12" s="90"/>
      <c r="AE12" s="129"/>
      <c r="AF12" s="89"/>
      <c r="AG12" s="89"/>
      <c r="AH12" s="89"/>
      <c r="AI12" s="89"/>
      <c r="AJ12" s="118"/>
      <c r="AK12" s="90"/>
      <c r="AL12" s="90"/>
      <c r="AM12" s="91"/>
      <c r="AN12" s="120"/>
      <c r="AO12" s="126"/>
      <c r="AP12" s="438"/>
      <c r="AQ12" s="438"/>
      <c r="AR12" s="438"/>
      <c r="AS12" s="438"/>
      <c r="AT12" s="439"/>
      <c r="AU12" s="356"/>
      <c r="AV12" s="357"/>
      <c r="AW12" s="440"/>
      <c r="AX12" s="130"/>
      <c r="AY12" s="384"/>
      <c r="AZ12" s="384"/>
      <c r="BA12" s="384"/>
      <c r="BB12" s="384"/>
      <c r="BC12" s="385"/>
      <c r="BD12" s="356"/>
      <c r="BE12" s="357"/>
      <c r="BF12" s="386"/>
      <c r="BG12" s="387"/>
      <c r="BH12" s="387"/>
      <c r="BI12" s="368"/>
      <c r="BJ12" s="368"/>
      <c r="BK12" s="368"/>
      <c r="BL12" s="389"/>
      <c r="BM12" s="356"/>
      <c r="BN12" s="357"/>
      <c r="BO12" s="390"/>
      <c r="BP12" s="115" t="s">
        <v>301</v>
      </c>
      <c r="BQ12" s="306">
        <v>0.48699999999999999</v>
      </c>
      <c r="BR12" s="307"/>
    </row>
    <row r="13" spans="1:70" ht="15.75" customHeight="1" thickTop="1">
      <c r="A13" s="131"/>
      <c r="B13" s="131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99"/>
      <c r="V13" s="359" t="s">
        <v>302</v>
      </c>
      <c r="W13" s="329"/>
      <c r="X13" s="41" t="s">
        <v>44</v>
      </c>
      <c r="Y13" s="42">
        <f>IF(Y11="","",VLOOKUP(Y11,$BP$5:$BQ$17,2,FALSE))</f>
        <v>0.30299999999999999</v>
      </c>
      <c r="Z13" s="43" t="s">
        <v>303</v>
      </c>
      <c r="AA13" s="132">
        <f>IF(AA11="","",VLOOKUP(AA11,$BP$5:$BQ$17,2,FALSE))</f>
        <v>0.30299999999999999</v>
      </c>
      <c r="AB13" s="7"/>
      <c r="AC13" s="85"/>
      <c r="AD13" s="89"/>
      <c r="AE13" s="380" t="s">
        <v>43</v>
      </c>
      <c r="AF13" s="381"/>
      <c r="AG13" s="133" t="s">
        <v>47</v>
      </c>
      <c r="AH13" s="134">
        <f>IF(AH11="","",VLOOKUP(AH11,$BP$5:$BQ$17,2,FALSE))</f>
        <v>2.31</v>
      </c>
      <c r="AI13" s="133" t="s">
        <v>304</v>
      </c>
      <c r="AJ13" s="135">
        <f>IF(AJ11="","",VLOOKUP(AJ11,$BP$5:$BQ$17,2,FALSE))</f>
        <v>2.31</v>
      </c>
      <c r="AK13" s="90"/>
      <c r="AL13" s="90"/>
      <c r="AM13" s="91"/>
      <c r="AN13" s="120"/>
      <c r="AO13" s="136"/>
      <c r="AP13" s="136"/>
      <c r="AQ13" s="136"/>
      <c r="AR13" s="136"/>
      <c r="AS13" s="136"/>
      <c r="AT13" s="137"/>
      <c r="AU13" s="137"/>
      <c r="AV13" s="93"/>
      <c r="AW13" s="84"/>
      <c r="AX13" s="123"/>
      <c r="AY13" s="89"/>
      <c r="AZ13" s="89"/>
      <c r="BA13" s="89"/>
      <c r="BB13" s="89"/>
      <c r="BC13" s="89"/>
      <c r="BD13" s="89"/>
      <c r="BE13" s="89"/>
      <c r="BF13" s="138"/>
      <c r="BG13" s="90"/>
      <c r="BH13" s="123"/>
      <c r="BI13" s="360" t="str">
        <f>IF($C$35="単相2線式100V",IF(BM11&gt;2,"簡易計算の結果，逆潮流による電圧上昇値が標準電圧の2％を超えています。","簡易計算の結果、逆潮流による電圧上昇値が標準電圧の2％以内となります。"),IF($C$35="単相3線式100/200V",IF(BM11&gt;2,"簡易計算の結果、逆潮流による電圧上昇値が標準電圧の2％を超えています。","簡易計算の結果、逆潮流による電圧上昇値が標準電圧の2％以内となります。"),IF($C$35="単相2線式200V",IF(BM11&gt;4,"簡易計算の結果、逆潮流による電圧上昇値が標準電圧の2％を超えています。","簡易計算の結果、逆潮流による電圧上昇値が標準電圧の2％以内となります。"),IF($C$35="三相3線式200V",IF(BM11&gt;4,"簡易計算の結果、逆潮流による電圧上昇値が標準電圧の2％を超えています。","簡易計算の結果、逆潮流による電圧上昇値が標準電圧の2％以内となります。")))))</f>
        <v>簡易計算の結果、逆潮流による電圧上昇値が標準電圧の2％以内となります。</v>
      </c>
      <c r="BJ13" s="361"/>
      <c r="BK13" s="361"/>
      <c r="BL13" s="361"/>
      <c r="BM13" s="361"/>
      <c r="BN13" s="362"/>
      <c r="BO13" s="139"/>
      <c r="BP13" s="86" t="s">
        <v>305</v>
      </c>
      <c r="BQ13" s="306">
        <v>0.30299999999999999</v>
      </c>
      <c r="BR13" s="307"/>
    </row>
    <row r="14" spans="1:70" ht="15.75" customHeight="1" thickBot="1">
      <c r="A14" s="80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99"/>
      <c r="V14" s="127"/>
      <c r="W14" s="72"/>
      <c r="X14" s="72"/>
      <c r="Y14" s="72"/>
      <c r="Z14" s="72"/>
      <c r="AA14" s="83"/>
      <c r="AB14" s="7"/>
      <c r="AC14" s="85"/>
      <c r="AD14" s="89"/>
      <c r="AE14" s="129"/>
      <c r="AF14" s="89"/>
      <c r="AG14" s="89"/>
      <c r="AH14" s="89"/>
      <c r="AI14" s="89"/>
      <c r="AJ14" s="118"/>
      <c r="AK14" s="90"/>
      <c r="AL14" s="90"/>
      <c r="AM14" s="91"/>
      <c r="AN14" s="72"/>
      <c r="AO14" s="72"/>
      <c r="AP14" s="72"/>
      <c r="AQ14" s="72"/>
      <c r="AR14" s="72"/>
      <c r="AS14" s="72"/>
      <c r="AT14" s="72"/>
      <c r="AU14" s="72"/>
      <c r="AV14" s="72"/>
      <c r="AW14" s="82"/>
      <c r="AX14" s="140"/>
      <c r="AY14" s="89"/>
      <c r="AZ14" s="89"/>
      <c r="BA14" s="90"/>
      <c r="BB14" s="90"/>
      <c r="BC14" s="90"/>
      <c r="BD14" s="90"/>
      <c r="BE14" s="90"/>
      <c r="BF14" s="90"/>
      <c r="BG14" s="90"/>
      <c r="BH14" s="123"/>
      <c r="BI14" s="363"/>
      <c r="BJ14" s="364"/>
      <c r="BK14" s="364"/>
      <c r="BL14" s="364"/>
      <c r="BM14" s="364"/>
      <c r="BN14" s="365"/>
      <c r="BO14" s="141"/>
      <c r="BP14" s="115" t="s">
        <v>306</v>
      </c>
      <c r="BQ14" s="306">
        <v>0.18</v>
      </c>
      <c r="BR14" s="307"/>
    </row>
    <row r="15" spans="1:70" ht="15.75" customHeight="1" thickTop="1" thickBot="1">
      <c r="A15" s="80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99"/>
      <c r="V15" s="359" t="s">
        <v>49</v>
      </c>
      <c r="W15" s="329"/>
      <c r="X15" s="41" t="s">
        <v>307</v>
      </c>
      <c r="Y15" s="302">
        <v>20</v>
      </c>
      <c r="Z15" s="43" t="s">
        <v>308</v>
      </c>
      <c r="AA15" s="302">
        <v>0</v>
      </c>
      <c r="AB15" s="7"/>
      <c r="AC15" s="85"/>
      <c r="AD15" s="89"/>
      <c r="AE15" s="380" t="s">
        <v>49</v>
      </c>
      <c r="AF15" s="381"/>
      <c r="AG15" s="133" t="s">
        <v>309</v>
      </c>
      <c r="AH15" s="302">
        <v>5</v>
      </c>
      <c r="AI15" s="133" t="s">
        <v>53</v>
      </c>
      <c r="AJ15" s="302">
        <v>0</v>
      </c>
      <c r="AK15" s="90"/>
      <c r="AL15" s="90"/>
      <c r="AM15" s="91"/>
      <c r="AN15" s="72"/>
      <c r="AO15" s="72"/>
      <c r="AP15" s="72"/>
      <c r="AQ15" s="72"/>
      <c r="AR15" s="72"/>
      <c r="AS15" s="72"/>
      <c r="AT15" s="72"/>
      <c r="AU15" s="72"/>
      <c r="AV15" s="72"/>
      <c r="AW15" s="82"/>
      <c r="AX15" s="140"/>
      <c r="AY15" s="89"/>
      <c r="AZ15" s="89"/>
      <c r="BA15" s="90"/>
      <c r="BB15" s="90"/>
      <c r="BC15" s="90"/>
      <c r="BD15" s="90"/>
      <c r="BE15" s="90"/>
      <c r="BF15" s="90"/>
      <c r="BG15" s="90"/>
      <c r="BH15" s="123"/>
      <c r="BI15" s="90"/>
      <c r="BJ15" s="90"/>
      <c r="BK15" s="90"/>
      <c r="BL15" s="90"/>
      <c r="BM15" s="90"/>
      <c r="BN15" s="90"/>
      <c r="BO15" s="96"/>
      <c r="BP15" s="115" t="s">
        <v>310</v>
      </c>
      <c r="BQ15" s="306">
        <v>0.11799999999999999</v>
      </c>
      <c r="BR15" s="307"/>
    </row>
    <row r="16" spans="1:70" ht="15.75" customHeight="1" thickTop="1">
      <c r="A16" s="80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99"/>
      <c r="V16" s="127"/>
      <c r="W16" s="72"/>
      <c r="X16" s="72"/>
      <c r="Y16" s="72"/>
      <c r="Z16" s="72"/>
      <c r="AA16" s="83"/>
      <c r="AB16" s="7"/>
      <c r="AC16" s="85"/>
      <c r="AD16" s="89"/>
      <c r="AE16" s="129"/>
      <c r="AF16" s="89"/>
      <c r="AG16" s="89"/>
      <c r="AH16" s="89"/>
      <c r="AI16" s="89"/>
      <c r="AJ16" s="118"/>
      <c r="AK16" s="90"/>
      <c r="AL16" s="90"/>
      <c r="AM16" s="91"/>
      <c r="AN16" s="72"/>
      <c r="AO16" s="72"/>
      <c r="AP16" s="72"/>
      <c r="AQ16" s="72"/>
      <c r="AR16" s="72"/>
      <c r="AS16" s="72"/>
      <c r="AT16" s="72"/>
      <c r="AU16" s="72"/>
      <c r="AV16" s="72"/>
      <c r="AW16" s="82"/>
      <c r="AX16" s="140"/>
      <c r="AY16" s="89"/>
      <c r="AZ16" s="89"/>
      <c r="BA16" s="90"/>
      <c r="BB16" s="90"/>
      <c r="BC16" s="90"/>
      <c r="BD16" s="90"/>
      <c r="BE16" s="90"/>
      <c r="BF16" s="90"/>
      <c r="BG16" s="90"/>
      <c r="BH16" s="123"/>
      <c r="BI16" s="90"/>
      <c r="BJ16" s="90"/>
      <c r="BK16" s="90"/>
      <c r="BL16" s="90"/>
      <c r="BM16" s="90"/>
      <c r="BN16" s="90"/>
      <c r="BO16" s="96"/>
      <c r="BP16" s="115" t="s">
        <v>311</v>
      </c>
      <c r="BQ16" s="306">
        <v>9.2200000000000004E-2</v>
      </c>
      <c r="BR16" s="307"/>
    </row>
    <row r="17" spans="1:71" ht="15.75" customHeight="1">
      <c r="A17" s="80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99"/>
      <c r="V17" s="116" t="s">
        <v>54</v>
      </c>
      <c r="W17" s="40"/>
      <c r="X17" s="41" t="s">
        <v>312</v>
      </c>
      <c r="Y17" s="47">
        <f>IF(Y11="","",ROUND(Y13*(Y15/1000),3))</f>
        <v>6.0000000000000001E-3</v>
      </c>
      <c r="Z17" s="43" t="s">
        <v>313</v>
      </c>
      <c r="AA17" s="143">
        <f>IF(AA11="","",ROUND(AA13*(AA15/1000),3))</f>
        <v>0</v>
      </c>
      <c r="AB17" s="7"/>
      <c r="AC17" s="85"/>
      <c r="AD17" s="89"/>
      <c r="AE17" s="117" t="s">
        <v>54</v>
      </c>
      <c r="AF17" s="125"/>
      <c r="AG17" s="133" t="s">
        <v>128</v>
      </c>
      <c r="AH17" s="144">
        <f>IF(AH11="","",ROUND(AH13*(AH15/1000),3))</f>
        <v>1.2E-2</v>
      </c>
      <c r="AI17" s="133" t="s">
        <v>58</v>
      </c>
      <c r="AJ17" s="145">
        <f>IF(AJ11="","",ROUND(AJ13*(AJ15/1000),3))</f>
        <v>0</v>
      </c>
      <c r="AK17" s="90"/>
      <c r="AL17" s="90"/>
      <c r="AM17" s="91"/>
      <c r="AN17" s="72"/>
      <c r="AO17" s="72"/>
      <c r="AP17" s="72"/>
      <c r="AQ17" s="72"/>
      <c r="AR17" s="72"/>
      <c r="AS17" s="72"/>
      <c r="AT17" s="72"/>
      <c r="AU17" s="72"/>
      <c r="AV17" s="72"/>
      <c r="AW17" s="82"/>
      <c r="AX17" s="140"/>
      <c r="AY17" s="89"/>
      <c r="AZ17" s="89"/>
      <c r="BA17" s="90"/>
      <c r="BB17" s="90"/>
      <c r="BC17" s="90"/>
      <c r="BD17" s="90"/>
      <c r="BE17" s="90"/>
      <c r="BF17" s="90"/>
      <c r="BG17" s="90"/>
      <c r="BH17" s="123"/>
      <c r="BI17" s="90"/>
      <c r="BJ17" s="90"/>
      <c r="BK17" s="90"/>
      <c r="BL17" s="90"/>
      <c r="BM17" s="90"/>
      <c r="BN17" s="90"/>
      <c r="BO17" s="96"/>
      <c r="BP17" s="115" t="s">
        <v>314</v>
      </c>
      <c r="BQ17" s="306">
        <v>7.22E-2</v>
      </c>
      <c r="BR17" s="307"/>
    </row>
    <row r="18" spans="1:71" ht="15.75" customHeight="1">
      <c r="A18" s="80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99"/>
      <c r="V18" s="146" t="s">
        <v>59</v>
      </c>
      <c r="W18" s="147"/>
      <c r="X18" s="147"/>
      <c r="Y18" s="147"/>
      <c r="Z18" s="147"/>
      <c r="AA18" s="148"/>
      <c r="AB18" s="7"/>
      <c r="AC18" s="85"/>
      <c r="AD18" s="89"/>
      <c r="AE18" s="149" t="s">
        <v>60</v>
      </c>
      <c r="AF18" s="150"/>
      <c r="AG18" s="151"/>
      <c r="AH18" s="152"/>
      <c r="AI18" s="151"/>
      <c r="AJ18" s="153"/>
      <c r="AK18" s="90"/>
      <c r="AL18" s="90"/>
      <c r="AM18" s="91"/>
      <c r="AN18" s="72"/>
      <c r="AO18" s="72"/>
      <c r="AP18" s="72"/>
      <c r="AQ18" s="72"/>
      <c r="AR18" s="72"/>
      <c r="AS18" s="72"/>
      <c r="AT18" s="72"/>
      <c r="AU18" s="72"/>
      <c r="AV18" s="72"/>
      <c r="AW18" s="82"/>
      <c r="AX18" s="140"/>
      <c r="AY18" s="89"/>
      <c r="AZ18" s="89"/>
      <c r="BA18" s="90"/>
      <c r="BB18" s="90"/>
      <c r="BC18" s="90"/>
      <c r="BD18" s="90"/>
      <c r="BE18" s="90"/>
      <c r="BF18" s="90"/>
      <c r="BG18" s="90"/>
      <c r="BH18" s="123"/>
      <c r="BI18" s="90"/>
      <c r="BJ18" s="90"/>
      <c r="BK18" s="90"/>
      <c r="BL18" s="90"/>
      <c r="BM18" s="90"/>
      <c r="BN18" s="90"/>
      <c r="BO18" s="96"/>
      <c r="BP18" s="70" t="s">
        <v>315</v>
      </c>
    </row>
    <row r="19" spans="1:71" ht="15.75" customHeight="1">
      <c r="A19" s="80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154"/>
      <c r="V19" s="434" t="s">
        <v>61</v>
      </c>
      <c r="W19" s="434"/>
      <c r="X19" s="434"/>
      <c r="Y19" s="434"/>
      <c r="Z19" s="434"/>
      <c r="AA19" s="49">
        <f>IF(AA17="",Y17,Y17+AA17)</f>
        <v>6.0000000000000001E-3</v>
      </c>
      <c r="AB19" s="21" t="s">
        <v>316</v>
      </c>
      <c r="AC19" s="155"/>
      <c r="AD19" s="89"/>
      <c r="AE19" s="391" t="s">
        <v>63</v>
      </c>
      <c r="AF19" s="391"/>
      <c r="AG19" s="391"/>
      <c r="AH19" s="391"/>
      <c r="AI19" s="391"/>
      <c r="AJ19" s="156">
        <f>IF(AJ17="",AH17,AH17+AJ17)</f>
        <v>1.2E-2</v>
      </c>
      <c r="AK19" s="90" t="s">
        <v>317</v>
      </c>
      <c r="AL19" s="157"/>
      <c r="AM19" s="158"/>
      <c r="AN19" s="159"/>
      <c r="AO19" s="159"/>
      <c r="AP19" s="159"/>
      <c r="AQ19" s="159"/>
      <c r="AR19" s="159"/>
      <c r="AS19" s="159"/>
      <c r="AT19" s="159"/>
      <c r="AU19" s="159"/>
      <c r="AV19" s="159"/>
      <c r="AW19" s="160"/>
      <c r="AX19" s="140"/>
      <c r="AY19" s="89"/>
      <c r="AZ19" s="89"/>
      <c r="BA19" s="90"/>
      <c r="BB19" s="90"/>
      <c r="BC19" s="90"/>
      <c r="BD19" s="90"/>
      <c r="BE19" s="90"/>
      <c r="BF19" s="90"/>
      <c r="BG19" s="90"/>
      <c r="BH19" s="123"/>
      <c r="BI19" s="90"/>
      <c r="BJ19" s="90"/>
      <c r="BK19" s="90"/>
      <c r="BL19" s="90"/>
      <c r="BM19" s="90"/>
      <c r="BN19" s="90"/>
      <c r="BO19" s="96"/>
      <c r="BQ19" s="7"/>
      <c r="BR19" s="3"/>
      <c r="BS19" s="3"/>
    </row>
    <row r="20" spans="1:71" ht="15.75" customHeight="1">
      <c r="A20" s="80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99"/>
      <c r="V20" s="72"/>
      <c r="W20" s="72"/>
      <c r="X20" s="72"/>
      <c r="Y20" s="72"/>
      <c r="Z20" s="72"/>
      <c r="AA20" s="72"/>
      <c r="AB20" s="72"/>
      <c r="AC20" s="85"/>
      <c r="AD20" s="126"/>
      <c r="AE20" s="126"/>
      <c r="AF20" s="126"/>
      <c r="AG20" s="126"/>
      <c r="AH20" s="126"/>
      <c r="AI20" s="126"/>
      <c r="AJ20" s="126"/>
      <c r="AK20" s="126"/>
      <c r="AL20" s="126"/>
      <c r="AM20" s="161"/>
      <c r="AN20" s="72"/>
      <c r="AO20" s="72"/>
      <c r="AP20" s="72"/>
      <c r="AQ20" s="72"/>
      <c r="AR20" s="72"/>
      <c r="AS20" s="72"/>
      <c r="AT20" s="72"/>
      <c r="AU20" s="72"/>
      <c r="AV20" s="72"/>
      <c r="AW20" s="82"/>
      <c r="AX20" s="81"/>
      <c r="AY20" s="72"/>
      <c r="AZ20" s="72"/>
      <c r="BA20" s="7"/>
      <c r="BB20" s="7"/>
      <c r="BC20" s="7"/>
      <c r="BD20" s="7"/>
      <c r="BE20" s="7"/>
      <c r="BH20" s="99"/>
      <c r="BJ20" s="73"/>
      <c r="BK20" s="73"/>
      <c r="BL20" s="73"/>
      <c r="BM20" s="73"/>
      <c r="BN20" s="73"/>
      <c r="BO20" s="85"/>
    </row>
    <row r="21" spans="1:71" ht="15.75" customHeight="1">
      <c r="A21" s="80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81"/>
      <c r="V21" s="72"/>
      <c r="W21" s="72"/>
      <c r="X21" s="72"/>
      <c r="Y21" s="72"/>
      <c r="Z21" s="72"/>
      <c r="AA21" s="72"/>
      <c r="AB21" s="72"/>
      <c r="AC21" s="82"/>
      <c r="AD21" s="72"/>
      <c r="AE21" s="7" t="s">
        <v>133</v>
      </c>
      <c r="AF21" s="7"/>
      <c r="AG21" s="7"/>
      <c r="AH21" s="7"/>
      <c r="AI21" s="7"/>
      <c r="AJ21" s="7"/>
      <c r="AK21" s="7"/>
      <c r="AL21" s="7"/>
      <c r="AM21" s="162"/>
      <c r="AN21" s="72"/>
      <c r="AO21" s="72"/>
      <c r="AP21" s="72"/>
      <c r="AQ21" s="72"/>
      <c r="AR21" s="72"/>
      <c r="AS21" s="72"/>
      <c r="AT21" s="72"/>
      <c r="AU21" s="72"/>
      <c r="AV21" s="72"/>
      <c r="AW21" s="82"/>
      <c r="AX21" s="163" t="s">
        <v>318</v>
      </c>
      <c r="AY21" s="38"/>
      <c r="AZ21" s="38"/>
      <c r="BA21" s="38"/>
      <c r="BB21" s="38"/>
      <c r="BC21" s="38"/>
      <c r="BD21" s="38"/>
      <c r="BE21" s="38"/>
      <c r="BF21" s="38"/>
      <c r="BG21" s="84"/>
      <c r="BH21" s="164" t="s">
        <v>318</v>
      </c>
      <c r="BJ21" s="73"/>
      <c r="BK21" s="73"/>
      <c r="BL21" s="73"/>
      <c r="BM21" s="73"/>
      <c r="BN21" s="73"/>
      <c r="BO21" s="85"/>
    </row>
    <row r="22" spans="1:71" ht="15.75" customHeight="1">
      <c r="A22" s="80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81"/>
      <c r="V22" s="72"/>
      <c r="W22" s="72"/>
      <c r="X22" s="72"/>
      <c r="Y22" s="72"/>
      <c r="Z22" s="72"/>
      <c r="AA22" s="72"/>
      <c r="AB22" s="72"/>
      <c r="AC22" s="85"/>
      <c r="AD22" s="72"/>
      <c r="AE22" s="104"/>
      <c r="AF22" s="105"/>
      <c r="AG22" s="105"/>
      <c r="AH22" s="106" t="s">
        <v>40</v>
      </c>
      <c r="AI22" s="107"/>
      <c r="AJ22" s="108" t="s">
        <v>41</v>
      </c>
      <c r="AK22" s="7"/>
      <c r="AL22" s="7"/>
      <c r="AM22" s="162"/>
      <c r="AN22" s="72"/>
      <c r="AO22" s="72"/>
      <c r="AP22" s="72"/>
      <c r="AQ22" s="72"/>
      <c r="AR22" s="72"/>
      <c r="AS22" s="72"/>
      <c r="AT22" s="72"/>
      <c r="AU22" s="72"/>
      <c r="AV22" s="72"/>
      <c r="AW22" s="82"/>
      <c r="AX22" s="392" t="s">
        <v>136</v>
      </c>
      <c r="AY22" s="393"/>
      <c r="AZ22" s="393"/>
      <c r="BA22" s="393"/>
      <c r="BB22" s="393"/>
      <c r="BC22" s="393"/>
      <c r="BD22" s="393"/>
      <c r="BE22" s="393"/>
      <c r="BF22" s="393"/>
      <c r="BG22" s="165"/>
      <c r="BH22" s="392" t="s">
        <v>137</v>
      </c>
      <c r="BI22" s="393"/>
      <c r="BJ22" s="393"/>
      <c r="BK22" s="393"/>
      <c r="BL22" s="393"/>
      <c r="BM22" s="393"/>
      <c r="BN22" s="393"/>
      <c r="BO22" s="394"/>
    </row>
    <row r="23" spans="1:71" ht="15.75" customHeight="1" thickBot="1">
      <c r="A23" s="80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81"/>
      <c r="V23" s="72"/>
      <c r="W23" s="72"/>
      <c r="X23" s="72"/>
      <c r="Y23" s="72"/>
      <c r="Z23" s="72"/>
      <c r="AA23" s="72"/>
      <c r="AB23" s="72"/>
      <c r="AC23" s="85"/>
      <c r="AD23" s="72"/>
      <c r="AE23" s="116"/>
      <c r="AF23" s="7"/>
      <c r="AG23" s="7"/>
      <c r="AH23" s="72"/>
      <c r="AI23" s="72"/>
      <c r="AJ23" s="83"/>
      <c r="AK23" s="7"/>
      <c r="AL23" s="7"/>
      <c r="AM23" s="162"/>
      <c r="AN23" s="72"/>
      <c r="AO23" s="72"/>
      <c r="AP23" s="72"/>
      <c r="AQ23" s="72"/>
      <c r="AR23" s="72"/>
      <c r="AS23" s="72"/>
      <c r="AT23" s="72"/>
      <c r="AU23" s="72"/>
      <c r="AV23" s="72"/>
      <c r="AW23" s="82"/>
      <c r="AX23" s="166"/>
      <c r="AY23" s="167"/>
      <c r="AZ23" s="38"/>
      <c r="BA23" s="38"/>
      <c r="BB23" s="38"/>
      <c r="BC23" s="38"/>
      <c r="BD23" s="38"/>
      <c r="BE23" s="38"/>
      <c r="BF23" s="34"/>
      <c r="BH23" s="81"/>
      <c r="BJ23" s="73"/>
      <c r="BK23" s="73"/>
      <c r="BL23" s="73"/>
      <c r="BM23" s="73"/>
      <c r="BN23" s="73"/>
      <c r="BO23" s="85"/>
    </row>
    <row r="24" spans="1:71" ht="15.75" customHeight="1" thickTop="1" thickBot="1">
      <c r="A24" s="80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81"/>
      <c r="V24" s="72"/>
      <c r="W24" s="72"/>
      <c r="X24" s="72"/>
      <c r="Y24" s="72"/>
      <c r="Z24" s="72"/>
      <c r="AA24" s="72"/>
      <c r="AB24" s="72"/>
      <c r="AC24" s="85"/>
      <c r="AD24" s="72"/>
      <c r="AE24" s="359" t="s">
        <v>42</v>
      </c>
      <c r="AF24" s="329"/>
      <c r="AG24" s="38"/>
      <c r="AH24" s="301" t="s">
        <v>273</v>
      </c>
      <c r="AI24" s="40"/>
      <c r="AJ24" s="301" t="s">
        <v>273</v>
      </c>
      <c r="AK24" s="7"/>
      <c r="AL24" s="7"/>
      <c r="AM24" s="162"/>
      <c r="AN24" s="72"/>
      <c r="AO24" s="72"/>
      <c r="AP24" s="72"/>
      <c r="AQ24" s="72"/>
      <c r="AR24" s="72"/>
      <c r="AS24" s="72"/>
      <c r="AT24" s="72"/>
      <c r="AU24" s="72"/>
      <c r="AV24" s="72"/>
      <c r="AW24" s="82"/>
      <c r="AX24" s="166"/>
      <c r="AY24" s="366" t="s">
        <v>138</v>
      </c>
      <c r="AZ24" s="366"/>
      <c r="BA24" s="366"/>
      <c r="BB24" s="366"/>
      <c r="BC24" s="367"/>
      <c r="BD24" s="354">
        <f>$I$35*N45*AJ32</f>
        <v>0.437</v>
      </c>
      <c r="BE24" s="355"/>
      <c r="BF24" s="370" t="s">
        <v>139</v>
      </c>
      <c r="BG24" s="371" t="s">
        <v>299</v>
      </c>
      <c r="BH24" s="371"/>
      <c r="BI24" s="373" t="s">
        <v>140</v>
      </c>
      <c r="BJ24" s="373"/>
      <c r="BK24" s="373"/>
      <c r="BL24" s="374"/>
      <c r="BM24" s="354">
        <f>$AU$11+BD24</f>
        <v>1.58</v>
      </c>
      <c r="BN24" s="355"/>
      <c r="BO24" s="395" t="s">
        <v>114</v>
      </c>
    </row>
    <row r="25" spans="1:71" ht="15.75" customHeight="1" thickTop="1" thickBot="1">
      <c r="A25" s="80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81"/>
      <c r="V25" s="72"/>
      <c r="W25" s="72"/>
      <c r="X25" s="72"/>
      <c r="Y25" s="72"/>
      <c r="Z25" s="72"/>
      <c r="AA25" s="72"/>
      <c r="AB25" s="72"/>
      <c r="AC25" s="85"/>
      <c r="AD25" s="72"/>
      <c r="AE25" s="127"/>
      <c r="AF25" s="72"/>
      <c r="AG25" s="72"/>
      <c r="AH25" s="72"/>
      <c r="AI25" s="72"/>
      <c r="AJ25" s="83"/>
      <c r="AK25" s="7"/>
      <c r="AL25" s="7"/>
      <c r="AM25" s="162"/>
      <c r="AN25" s="72"/>
      <c r="AO25" s="72"/>
      <c r="AP25" s="72"/>
      <c r="AQ25" s="72"/>
      <c r="AR25" s="72"/>
      <c r="AS25" s="72"/>
      <c r="AT25" s="72"/>
      <c r="AU25" s="72"/>
      <c r="AV25" s="72"/>
      <c r="AW25" s="82"/>
      <c r="AX25" s="168"/>
      <c r="AY25" s="368"/>
      <c r="AZ25" s="368"/>
      <c r="BA25" s="368"/>
      <c r="BB25" s="368"/>
      <c r="BC25" s="369"/>
      <c r="BD25" s="356"/>
      <c r="BE25" s="357"/>
      <c r="BF25" s="370"/>
      <c r="BG25" s="371"/>
      <c r="BH25" s="371"/>
      <c r="BI25" s="375"/>
      <c r="BJ25" s="375"/>
      <c r="BK25" s="375"/>
      <c r="BL25" s="376"/>
      <c r="BM25" s="356"/>
      <c r="BN25" s="357"/>
      <c r="BO25" s="395"/>
    </row>
    <row r="26" spans="1:71" ht="15.75" customHeight="1" thickTop="1">
      <c r="A26" s="80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81"/>
      <c r="V26" s="72"/>
      <c r="W26" s="72"/>
      <c r="X26" s="72"/>
      <c r="Y26" s="72"/>
      <c r="Z26" s="72"/>
      <c r="AA26" s="72"/>
      <c r="AB26" s="72"/>
      <c r="AC26" s="85"/>
      <c r="AD26" s="72"/>
      <c r="AE26" s="359" t="s">
        <v>43</v>
      </c>
      <c r="AF26" s="329"/>
      <c r="AG26" s="43" t="s">
        <v>47</v>
      </c>
      <c r="AH26" s="44">
        <f>IF(AH24="","",VLOOKUP(AH24,$BP$5:$BQ$17,2,FALSE))</f>
        <v>2.31</v>
      </c>
      <c r="AI26" s="43" t="s">
        <v>304</v>
      </c>
      <c r="AJ26" s="132">
        <f>IF(AJ24="","",VLOOKUP(AJ24,$BP$5:$BQ$17,2,FALSE))</f>
        <v>2.31</v>
      </c>
      <c r="AK26" s="7"/>
      <c r="AL26" s="7"/>
      <c r="AM26" s="162"/>
      <c r="AN26" s="72"/>
      <c r="AO26" s="72"/>
      <c r="AP26" s="72"/>
      <c r="AQ26" s="72"/>
      <c r="AR26" s="72"/>
      <c r="AS26" s="72"/>
      <c r="AT26" s="72"/>
      <c r="AU26" s="72"/>
      <c r="AV26" s="72"/>
      <c r="AW26" s="82"/>
      <c r="AX26" s="81"/>
      <c r="AY26" s="72"/>
      <c r="AZ26" s="72"/>
      <c r="BA26" s="72"/>
      <c r="BB26" s="72"/>
      <c r="BC26" s="72"/>
      <c r="BD26" s="72"/>
      <c r="BE26" s="72"/>
      <c r="BF26" s="72"/>
      <c r="BG26" s="126"/>
      <c r="BH26" s="81"/>
      <c r="BI26" s="360" t="str">
        <f>IF($C$35="単相2線式100V",IF(BM24&gt;2,"簡易計算の結果，逆潮流による電圧上昇値が標準電圧の2％を超えています。","簡易計算の結果、逆潮流による電圧上昇値が標準電圧の2％以内となります。"),IF($C$35="単相3線式100/200V",IF(BM24&gt;2,"簡易計算の結果、逆潮流による電圧上昇値が標準電圧の2％を超えています。","簡易計算の結果、逆潮流による電圧上昇値が標準電圧の2％以内となります。"),IF($C$35="単相2線式200V",IF(BM24&gt;4,"簡易計算の結果、逆潮流による電圧上昇値が標準電圧の2％を超えています。","簡易計算の結果、逆潮流による電圧上昇値が標準電圧の2％以内となります。"),IF($C$35="三相3線式200V",IF(BM24&gt;4,"簡易計算の結果、逆潮流による電圧上昇値が標準電圧の2％を超えています。","簡易計算の結果、逆潮流による電圧上昇値が標準電圧の2％以内となります。")))))</f>
        <v>簡易計算の結果、逆潮流による電圧上昇値が標準電圧の2％以内となります。</v>
      </c>
      <c r="BJ26" s="361"/>
      <c r="BK26" s="361"/>
      <c r="BL26" s="361"/>
      <c r="BM26" s="361"/>
      <c r="BN26" s="362"/>
      <c r="BO26" s="169"/>
    </row>
    <row r="27" spans="1:71" ht="15.75" customHeight="1" thickBot="1">
      <c r="A27" s="80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81"/>
      <c r="V27" s="72"/>
      <c r="W27" s="72"/>
      <c r="X27" s="72"/>
      <c r="Y27" s="72"/>
      <c r="Z27" s="72"/>
      <c r="AA27" s="72"/>
      <c r="AB27" s="72"/>
      <c r="AC27" s="85"/>
      <c r="AD27" s="72"/>
      <c r="AE27" s="127"/>
      <c r="AF27" s="72"/>
      <c r="AG27" s="72"/>
      <c r="AH27" s="72"/>
      <c r="AI27" s="72"/>
      <c r="AJ27" s="83"/>
      <c r="AK27" s="7"/>
      <c r="AL27" s="7"/>
      <c r="AM27" s="162"/>
      <c r="AN27" s="72"/>
      <c r="AO27" s="72"/>
      <c r="AP27" s="72"/>
      <c r="AQ27" s="72"/>
      <c r="AR27" s="72"/>
      <c r="AS27" s="72"/>
      <c r="AT27" s="72"/>
      <c r="AU27" s="72"/>
      <c r="AV27" s="72"/>
      <c r="AW27" s="82"/>
      <c r="AX27" s="81"/>
      <c r="AY27" s="72"/>
      <c r="AZ27" s="72"/>
      <c r="BA27" s="7"/>
      <c r="BB27" s="7"/>
      <c r="BC27" s="7"/>
      <c r="BD27" s="7"/>
      <c r="BE27" s="7"/>
      <c r="BH27" s="99"/>
      <c r="BI27" s="363"/>
      <c r="BJ27" s="364"/>
      <c r="BK27" s="364"/>
      <c r="BL27" s="364"/>
      <c r="BM27" s="364"/>
      <c r="BN27" s="365"/>
      <c r="BO27" s="82"/>
    </row>
    <row r="28" spans="1:71" ht="15.75" customHeight="1" thickTop="1" thickBot="1">
      <c r="A28" s="80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81"/>
      <c r="V28" s="72"/>
      <c r="W28" s="72"/>
      <c r="X28" s="72"/>
      <c r="Y28" s="72"/>
      <c r="Z28" s="72"/>
      <c r="AA28" s="72"/>
      <c r="AB28" s="72"/>
      <c r="AC28" s="85"/>
      <c r="AD28" s="72"/>
      <c r="AE28" s="359" t="s">
        <v>49</v>
      </c>
      <c r="AF28" s="329"/>
      <c r="AG28" s="43" t="s">
        <v>52</v>
      </c>
      <c r="AH28" s="302">
        <v>10</v>
      </c>
      <c r="AI28" s="43" t="s">
        <v>53</v>
      </c>
      <c r="AJ28" s="302">
        <v>0</v>
      </c>
      <c r="AK28" s="7"/>
      <c r="AL28" s="7"/>
      <c r="AM28" s="162"/>
      <c r="AN28" s="72"/>
      <c r="AO28" s="72"/>
      <c r="AP28" s="72"/>
      <c r="AQ28" s="72"/>
      <c r="AR28" s="72"/>
      <c r="AS28" s="72"/>
      <c r="AT28" s="72"/>
      <c r="AU28" s="72"/>
      <c r="AV28" s="72"/>
      <c r="AW28" s="82"/>
      <c r="AX28" s="81"/>
      <c r="AY28" s="72"/>
      <c r="AZ28" s="72"/>
      <c r="BA28" s="7"/>
      <c r="BB28" s="7"/>
      <c r="BC28" s="7"/>
      <c r="BD28" s="7"/>
      <c r="BE28" s="7"/>
      <c r="BH28" s="99"/>
      <c r="BJ28" s="73"/>
      <c r="BK28" s="73"/>
      <c r="BL28" s="73"/>
      <c r="BM28" s="73"/>
      <c r="BN28" s="73"/>
      <c r="BO28" s="85"/>
    </row>
    <row r="29" spans="1:71" s="3" customFormat="1" ht="15.75" customHeight="1" thickTop="1">
      <c r="A29" s="80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81"/>
      <c r="V29" s="72"/>
      <c r="W29" s="72"/>
      <c r="X29" s="72"/>
      <c r="Y29" s="72"/>
      <c r="Z29" s="72"/>
      <c r="AA29" s="72"/>
      <c r="AB29" s="72"/>
      <c r="AC29" s="85"/>
      <c r="AD29" s="72"/>
      <c r="AE29" s="127"/>
      <c r="AF29" s="72"/>
      <c r="AG29" s="72"/>
      <c r="AH29" s="72"/>
      <c r="AI29" s="72"/>
      <c r="AJ29" s="83"/>
      <c r="AK29" s="7"/>
      <c r="AL29" s="7"/>
      <c r="AM29" s="162"/>
      <c r="AN29" s="72"/>
      <c r="AO29" s="72"/>
      <c r="AP29" s="72"/>
      <c r="AQ29" s="72"/>
      <c r="AR29" s="72"/>
      <c r="AS29" s="72"/>
      <c r="AT29" s="72"/>
      <c r="AU29" s="72"/>
      <c r="AV29" s="72"/>
      <c r="AW29" s="82"/>
      <c r="AX29" s="81"/>
      <c r="AY29" s="72"/>
      <c r="AZ29" s="72"/>
      <c r="BA29" s="72"/>
      <c r="BB29" s="72"/>
      <c r="BC29" s="72"/>
      <c r="BD29" s="72"/>
      <c r="BE29" s="72"/>
      <c r="BF29" s="72"/>
      <c r="BG29" s="72"/>
      <c r="BH29" s="81"/>
      <c r="BI29" s="72"/>
      <c r="BJ29" s="72"/>
      <c r="BK29" s="72"/>
      <c r="BL29" s="72"/>
      <c r="BM29" s="72"/>
      <c r="BN29" s="72"/>
      <c r="BO29" s="82"/>
    </row>
    <row r="30" spans="1:71" s="3" customFormat="1" ht="15.75" customHeight="1">
      <c r="A30" s="80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81"/>
      <c r="V30" s="72"/>
      <c r="W30" s="72"/>
      <c r="X30" s="72"/>
      <c r="Y30" s="72"/>
      <c r="Z30" s="72"/>
      <c r="AA30" s="72"/>
      <c r="AB30" s="72"/>
      <c r="AC30" s="85"/>
      <c r="AD30" s="72"/>
      <c r="AE30" s="116" t="s">
        <v>54</v>
      </c>
      <c r="AF30" s="40"/>
      <c r="AG30" s="43" t="s">
        <v>319</v>
      </c>
      <c r="AH30" s="47">
        <f>IF(AH24="","",ROUND(AH26*(AH28/1000),3))</f>
        <v>2.3E-2</v>
      </c>
      <c r="AI30" s="43" t="s">
        <v>58</v>
      </c>
      <c r="AJ30" s="143">
        <f>IF(AJ24="","",ROUND(AJ26*(AJ28/1000),3))</f>
        <v>0</v>
      </c>
      <c r="AK30" s="7"/>
      <c r="AL30" s="7"/>
      <c r="AM30" s="162"/>
      <c r="AN30" s="72"/>
      <c r="AO30" s="72"/>
      <c r="AP30" s="72"/>
      <c r="AQ30" s="72"/>
      <c r="AR30" s="72"/>
      <c r="AS30" s="72"/>
      <c r="AT30" s="72"/>
      <c r="AU30" s="72"/>
      <c r="AV30" s="72"/>
      <c r="AW30" s="82"/>
      <c r="AX30" s="81"/>
      <c r="AY30" s="72"/>
      <c r="AZ30" s="72"/>
      <c r="BA30" s="72"/>
      <c r="BB30" s="72"/>
      <c r="BC30" s="72"/>
      <c r="BD30" s="72"/>
      <c r="BE30" s="72"/>
      <c r="BF30" s="72"/>
      <c r="BG30" s="72"/>
      <c r="BH30" s="81"/>
      <c r="BI30" s="72"/>
      <c r="BJ30" s="72"/>
      <c r="BK30" s="72"/>
      <c r="BL30" s="72"/>
      <c r="BM30" s="72"/>
      <c r="BN30" s="72"/>
      <c r="BO30" s="82"/>
    </row>
    <row r="31" spans="1:71" s="3" customFormat="1" ht="15.75" customHeight="1">
      <c r="A31" s="170" t="s">
        <v>11</v>
      </c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81"/>
      <c r="V31" s="72"/>
      <c r="W31" s="72"/>
      <c r="X31" s="72"/>
      <c r="Y31" s="72"/>
      <c r="Z31" s="72"/>
      <c r="AA31" s="72"/>
      <c r="AB31" s="72"/>
      <c r="AC31" s="85"/>
      <c r="AD31" s="72"/>
      <c r="AE31" s="146" t="s">
        <v>60</v>
      </c>
      <c r="AF31" s="171"/>
      <c r="AG31" s="172"/>
      <c r="AH31" s="173"/>
      <c r="AI31" s="172"/>
      <c r="AJ31" s="174"/>
      <c r="AK31" s="7"/>
      <c r="AL31" s="7"/>
      <c r="AM31" s="162"/>
      <c r="AN31" s="72"/>
      <c r="AO31" s="72"/>
      <c r="AP31" s="72"/>
      <c r="AQ31" s="72"/>
      <c r="AR31" s="72"/>
      <c r="AS31" s="72"/>
      <c r="AT31" s="72"/>
      <c r="AU31" s="72"/>
      <c r="AV31" s="72"/>
      <c r="AW31" s="82"/>
      <c r="AX31" s="81"/>
      <c r="AY31" s="72"/>
      <c r="AZ31" s="72"/>
      <c r="BA31" s="72"/>
      <c r="BB31" s="72"/>
      <c r="BC31" s="72"/>
      <c r="BD31" s="72"/>
      <c r="BE31" s="72"/>
      <c r="BF31" s="72"/>
      <c r="BG31" s="72"/>
      <c r="BH31" s="81"/>
      <c r="BI31" s="72"/>
      <c r="BJ31" s="72"/>
      <c r="BK31" s="72"/>
      <c r="BL31" s="72"/>
      <c r="BM31" s="72"/>
      <c r="BN31" s="72"/>
      <c r="BO31" s="82"/>
    </row>
    <row r="32" spans="1:71" s="3" customFormat="1" ht="15.75" customHeight="1">
      <c r="A32" s="170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21"/>
      <c r="S32" s="7"/>
      <c r="T32" s="7"/>
      <c r="U32" s="81"/>
      <c r="V32" s="72"/>
      <c r="W32" s="72"/>
      <c r="X32" s="72"/>
      <c r="Y32" s="72"/>
      <c r="Z32" s="72"/>
      <c r="AA32" s="72"/>
      <c r="AB32" s="72"/>
      <c r="AC32" s="85"/>
      <c r="AD32" s="72"/>
      <c r="AE32" s="319" t="s">
        <v>63</v>
      </c>
      <c r="AF32" s="319"/>
      <c r="AG32" s="319"/>
      <c r="AH32" s="319"/>
      <c r="AI32" s="319"/>
      <c r="AJ32" s="49">
        <f>IF(AJ30="",AH30,AH30+AJ30)</f>
        <v>2.3E-2</v>
      </c>
      <c r="AK32" s="7" t="s">
        <v>320</v>
      </c>
      <c r="AL32" s="175"/>
      <c r="AM32" s="176"/>
      <c r="AN32" s="72"/>
      <c r="AO32" s="72"/>
      <c r="AP32" s="72"/>
      <c r="AQ32" s="72"/>
      <c r="AR32" s="72"/>
      <c r="AS32" s="72"/>
      <c r="AT32" s="72"/>
      <c r="AU32" s="72"/>
      <c r="AV32" s="72"/>
      <c r="AW32" s="82"/>
      <c r="AX32" s="81"/>
      <c r="AY32" s="72"/>
      <c r="AZ32" s="72"/>
      <c r="BA32" s="72"/>
      <c r="BB32" s="72"/>
      <c r="BC32" s="72"/>
      <c r="BD32" s="72"/>
      <c r="BE32" s="72"/>
      <c r="BF32" s="72"/>
      <c r="BG32" s="72"/>
      <c r="BH32" s="81"/>
      <c r="BI32" s="72"/>
      <c r="BJ32" s="72"/>
      <c r="BK32" s="72"/>
      <c r="BL32" s="72"/>
      <c r="BM32" s="72"/>
      <c r="BN32" s="72"/>
      <c r="BO32" s="82"/>
    </row>
    <row r="33" spans="1:68" s="3" customFormat="1" ht="15.75" customHeight="1">
      <c r="A33" s="177" t="s">
        <v>321</v>
      </c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7"/>
      <c r="S33" s="22"/>
      <c r="T33" s="178"/>
      <c r="U33" s="81"/>
      <c r="V33" s="72"/>
      <c r="W33" s="72"/>
      <c r="X33" s="72"/>
      <c r="Y33" s="72"/>
      <c r="Z33" s="72"/>
      <c r="AA33" s="72"/>
      <c r="AB33" s="72"/>
      <c r="AC33" s="85"/>
      <c r="AD33" s="72"/>
      <c r="AE33" s="72"/>
      <c r="AF33" s="72"/>
      <c r="AG33" s="72"/>
      <c r="AH33" s="72"/>
      <c r="AI33" s="72"/>
      <c r="AJ33" s="72"/>
      <c r="AK33" s="72"/>
      <c r="AL33" s="72"/>
      <c r="AM33" s="83"/>
      <c r="AN33" s="72"/>
      <c r="AO33" s="72"/>
      <c r="AP33" s="72"/>
      <c r="AQ33" s="72"/>
      <c r="AR33" s="72"/>
      <c r="AS33" s="72"/>
      <c r="AT33" s="72"/>
      <c r="AU33" s="72"/>
      <c r="AV33" s="72"/>
      <c r="AW33" s="82"/>
      <c r="AX33" s="81"/>
      <c r="AY33" s="72"/>
      <c r="AZ33" s="72"/>
      <c r="BA33" s="72"/>
      <c r="BB33" s="72"/>
      <c r="BC33" s="72"/>
      <c r="BD33" s="72"/>
      <c r="BE33" s="72"/>
      <c r="BF33" s="72"/>
      <c r="BG33" s="72"/>
      <c r="BH33" s="81"/>
      <c r="BI33" s="72"/>
      <c r="BJ33" s="72"/>
      <c r="BK33" s="72"/>
      <c r="BL33" s="72"/>
      <c r="BM33" s="72"/>
      <c r="BN33" s="72"/>
      <c r="BO33" s="82"/>
      <c r="BP33" s="72"/>
    </row>
    <row r="34" spans="1:68" s="3" customFormat="1" ht="15.75" customHeight="1" thickBot="1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81"/>
      <c r="V34" s="7"/>
      <c r="W34" s="7"/>
      <c r="X34" s="7"/>
      <c r="Y34" s="7"/>
      <c r="Z34" s="7"/>
      <c r="AA34" s="7"/>
      <c r="AB34" s="7"/>
      <c r="AC34" s="85"/>
      <c r="AD34" s="90"/>
      <c r="AE34" s="90" t="s">
        <v>146</v>
      </c>
      <c r="AF34" s="90"/>
      <c r="AG34" s="90"/>
      <c r="AH34" s="90"/>
      <c r="AI34" s="90"/>
      <c r="AJ34" s="90"/>
      <c r="AK34" s="90"/>
      <c r="AL34" s="90"/>
      <c r="AM34" s="91"/>
      <c r="AN34" s="89"/>
      <c r="AO34" s="89"/>
      <c r="AP34" s="89"/>
      <c r="AQ34" s="89"/>
      <c r="AR34" s="89"/>
      <c r="AS34" s="89"/>
      <c r="AT34" s="89"/>
      <c r="AU34" s="89"/>
      <c r="AV34" s="89"/>
      <c r="AW34" s="179"/>
      <c r="AX34" s="102" t="s">
        <v>322</v>
      </c>
      <c r="AY34" s="95"/>
      <c r="AZ34" s="95"/>
      <c r="BA34" s="95"/>
      <c r="BB34" s="95"/>
      <c r="BC34" s="95"/>
      <c r="BD34" s="95"/>
      <c r="BE34" s="95"/>
      <c r="BF34" s="95"/>
      <c r="BG34" s="96"/>
      <c r="BH34" s="103" t="s">
        <v>322</v>
      </c>
      <c r="BI34" s="90"/>
      <c r="BJ34" s="90"/>
      <c r="BK34" s="90"/>
      <c r="BL34" s="90"/>
      <c r="BM34" s="90"/>
      <c r="BN34" s="90"/>
      <c r="BO34" s="179"/>
    </row>
    <row r="35" spans="1:68" s="3" customFormat="1" ht="15.75" customHeight="1" thickTop="1" thickBot="1">
      <c r="A35" s="7"/>
      <c r="B35" s="425" t="s">
        <v>13</v>
      </c>
      <c r="C35" s="500" t="s">
        <v>268</v>
      </c>
      <c r="D35" s="501"/>
      <c r="E35" s="501"/>
      <c r="F35" s="501"/>
      <c r="G35" s="502"/>
      <c r="H35" s="335" t="s">
        <v>269</v>
      </c>
      <c r="I35" s="343">
        <f>IF(C35=$B$142,2,IF(C35=$B$143,1,IF(C35=$B$144,2,IF(C35=$B$145,1.732,0))))</f>
        <v>1</v>
      </c>
      <c r="J35" s="335" t="s">
        <v>323</v>
      </c>
      <c r="K35" s="7"/>
      <c r="L35" s="432" t="s">
        <v>16</v>
      </c>
      <c r="M35" s="433"/>
      <c r="N35" s="23" t="s">
        <v>17</v>
      </c>
      <c r="O35" s="7"/>
      <c r="P35" s="7"/>
      <c r="Q35" s="7"/>
      <c r="R35" s="7"/>
      <c r="S35" s="7"/>
      <c r="T35" s="7"/>
      <c r="U35" s="81"/>
      <c r="V35" s="72"/>
      <c r="W35" s="72"/>
      <c r="X35" s="72"/>
      <c r="AA35" s="72"/>
      <c r="AB35" s="7"/>
      <c r="AC35" s="85"/>
      <c r="AD35" s="89"/>
      <c r="AE35" s="109"/>
      <c r="AF35" s="110"/>
      <c r="AG35" s="110"/>
      <c r="AH35" s="111" t="s">
        <v>40</v>
      </c>
      <c r="AI35" s="112"/>
      <c r="AJ35" s="113" t="s">
        <v>41</v>
      </c>
      <c r="AK35" s="90"/>
      <c r="AL35" s="90"/>
      <c r="AM35" s="91"/>
      <c r="AN35" s="89"/>
      <c r="AO35" s="89"/>
      <c r="AP35" s="89"/>
      <c r="AQ35" s="89"/>
      <c r="AR35" s="89"/>
      <c r="AS35" s="89"/>
      <c r="AT35" s="89"/>
      <c r="AU35" s="89"/>
      <c r="AV35" s="89"/>
      <c r="AW35" s="179"/>
      <c r="AX35" s="377" t="s">
        <v>150</v>
      </c>
      <c r="AY35" s="378"/>
      <c r="AZ35" s="378"/>
      <c r="BA35" s="378"/>
      <c r="BB35" s="378"/>
      <c r="BC35" s="378"/>
      <c r="BD35" s="378"/>
      <c r="BE35" s="378"/>
      <c r="BF35" s="378"/>
      <c r="BG35" s="114"/>
      <c r="BH35" s="377" t="s">
        <v>151</v>
      </c>
      <c r="BI35" s="378"/>
      <c r="BJ35" s="378"/>
      <c r="BK35" s="378"/>
      <c r="BL35" s="378"/>
      <c r="BM35" s="378"/>
      <c r="BN35" s="378"/>
      <c r="BO35" s="379"/>
    </row>
    <row r="36" spans="1:68" s="3" customFormat="1" ht="15.75" customHeight="1" thickTop="1" thickBot="1">
      <c r="A36" s="7"/>
      <c r="B36" s="425"/>
      <c r="C36" s="503"/>
      <c r="D36" s="504"/>
      <c r="E36" s="504"/>
      <c r="F36" s="504"/>
      <c r="G36" s="505"/>
      <c r="H36" s="335"/>
      <c r="I36" s="344"/>
      <c r="J36" s="335"/>
      <c r="K36" s="7"/>
      <c r="L36" s="421" t="s">
        <v>18</v>
      </c>
      <c r="M36" s="422"/>
      <c r="N36" s="24">
        <v>2</v>
      </c>
      <c r="O36" s="7"/>
      <c r="P36" s="7"/>
      <c r="Q36" s="7"/>
      <c r="R36" s="7"/>
      <c r="S36" s="7"/>
      <c r="T36" s="7"/>
      <c r="U36" s="81"/>
      <c r="V36" s="72"/>
      <c r="W36" s="72"/>
      <c r="X36" s="72"/>
      <c r="AA36" s="72"/>
      <c r="AB36" s="7"/>
      <c r="AC36" s="85"/>
      <c r="AD36" s="89"/>
      <c r="AE36" s="117"/>
      <c r="AF36" s="90"/>
      <c r="AG36" s="90"/>
      <c r="AH36" s="89"/>
      <c r="AI36" s="89"/>
      <c r="AJ36" s="118"/>
      <c r="AK36" s="90"/>
      <c r="AL36" s="90"/>
      <c r="AM36" s="91"/>
      <c r="AN36" s="89"/>
      <c r="AO36" s="89"/>
      <c r="AP36" s="89"/>
      <c r="AQ36" s="89"/>
      <c r="AR36" s="89"/>
      <c r="AS36" s="89"/>
      <c r="AT36" s="89"/>
      <c r="AU36" s="89"/>
      <c r="AV36" s="89"/>
      <c r="AW36" s="179"/>
      <c r="AX36" s="121"/>
      <c r="AY36" s="122"/>
      <c r="AZ36" s="95"/>
      <c r="BA36" s="95"/>
      <c r="BB36" s="95"/>
      <c r="BC36" s="95"/>
      <c r="BD36" s="95"/>
      <c r="BE36" s="95"/>
      <c r="BF36" s="100"/>
      <c r="BG36" s="90"/>
      <c r="BH36" s="140"/>
      <c r="BI36" s="89"/>
      <c r="BJ36" s="89"/>
      <c r="BK36" s="89"/>
      <c r="BL36" s="89"/>
      <c r="BM36" s="89"/>
      <c r="BN36" s="89"/>
      <c r="BO36" s="179"/>
    </row>
    <row r="37" spans="1:68" s="3" customFormat="1" ht="15.75" customHeight="1" thickTop="1" thickBot="1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423" t="s">
        <v>19</v>
      </c>
      <c r="M37" s="424"/>
      <c r="N37" s="25">
        <v>2</v>
      </c>
      <c r="O37" s="7"/>
      <c r="P37" s="7"/>
      <c r="Q37" s="7"/>
      <c r="R37" s="7"/>
      <c r="S37" s="7"/>
      <c r="T37" s="7"/>
      <c r="U37" s="81"/>
      <c r="V37" s="72"/>
      <c r="W37" s="72"/>
      <c r="X37" s="72"/>
      <c r="AA37" s="72"/>
      <c r="AB37" s="7"/>
      <c r="AC37" s="85"/>
      <c r="AD37" s="89"/>
      <c r="AE37" s="380" t="s">
        <v>42</v>
      </c>
      <c r="AF37" s="381"/>
      <c r="AG37" s="95"/>
      <c r="AH37" s="301" t="s">
        <v>273</v>
      </c>
      <c r="AI37" s="125"/>
      <c r="AJ37" s="301" t="s">
        <v>273</v>
      </c>
      <c r="AK37" s="90"/>
      <c r="AL37" s="90"/>
      <c r="AM37" s="91"/>
      <c r="AN37" s="89"/>
      <c r="AO37" s="89"/>
      <c r="AP37" s="89"/>
      <c r="AQ37" s="89"/>
      <c r="AR37" s="89"/>
      <c r="AS37" s="89"/>
      <c r="AT37" s="89"/>
      <c r="AU37" s="89"/>
      <c r="AV37" s="89"/>
      <c r="AW37" s="179"/>
      <c r="AX37" s="121"/>
      <c r="AY37" s="382" t="s">
        <v>152</v>
      </c>
      <c r="AZ37" s="382"/>
      <c r="BA37" s="382"/>
      <c r="BB37" s="382"/>
      <c r="BC37" s="383"/>
      <c r="BD37" s="354">
        <f>$I$35*N47*AJ45</f>
        <v>0.66500000000000004</v>
      </c>
      <c r="BE37" s="355"/>
      <c r="BF37" s="386" t="s">
        <v>324</v>
      </c>
      <c r="BG37" s="387" t="s">
        <v>112</v>
      </c>
      <c r="BH37" s="387"/>
      <c r="BI37" s="366" t="s">
        <v>154</v>
      </c>
      <c r="BJ37" s="366"/>
      <c r="BK37" s="366"/>
      <c r="BL37" s="388"/>
      <c r="BM37" s="354">
        <f>$AU$11+BD37</f>
        <v>1.8080000000000001</v>
      </c>
      <c r="BN37" s="355"/>
      <c r="BO37" s="390" t="s">
        <v>114</v>
      </c>
    </row>
    <row r="38" spans="1:68" s="3" customFormat="1" ht="15.75" customHeight="1" thickTop="1" thickBot="1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423" t="s">
        <v>20</v>
      </c>
      <c r="M38" s="424"/>
      <c r="N38" s="25">
        <v>1</v>
      </c>
      <c r="O38" s="180" t="s">
        <v>325</v>
      </c>
      <c r="P38" s="7"/>
      <c r="Q38" s="7"/>
      <c r="R38" s="7"/>
      <c r="S38" s="7"/>
      <c r="T38" s="7"/>
      <c r="U38" s="81"/>
      <c r="V38" s="72"/>
      <c r="W38" s="72"/>
      <c r="X38" s="72"/>
      <c r="AA38" s="72"/>
      <c r="AB38" s="7"/>
      <c r="AC38" s="85"/>
      <c r="AD38" s="89"/>
      <c r="AE38" s="129"/>
      <c r="AF38" s="89"/>
      <c r="AG38" s="89"/>
      <c r="AH38" s="89"/>
      <c r="AI38" s="89"/>
      <c r="AJ38" s="118"/>
      <c r="AK38" s="90"/>
      <c r="AL38" s="90"/>
      <c r="AM38" s="91"/>
      <c r="AN38" s="89"/>
      <c r="AO38" s="89"/>
      <c r="AP38" s="89"/>
      <c r="AQ38" s="89"/>
      <c r="AR38" s="89"/>
      <c r="AS38" s="89"/>
      <c r="AT38" s="89"/>
      <c r="AU38" s="89"/>
      <c r="AV38" s="89"/>
      <c r="AW38" s="179"/>
      <c r="AX38" s="130"/>
      <c r="AY38" s="384"/>
      <c r="AZ38" s="384"/>
      <c r="BA38" s="384"/>
      <c r="BB38" s="384"/>
      <c r="BC38" s="385"/>
      <c r="BD38" s="356"/>
      <c r="BE38" s="357"/>
      <c r="BF38" s="386"/>
      <c r="BG38" s="387"/>
      <c r="BH38" s="387"/>
      <c r="BI38" s="368"/>
      <c r="BJ38" s="368"/>
      <c r="BK38" s="368"/>
      <c r="BL38" s="389"/>
      <c r="BM38" s="356"/>
      <c r="BN38" s="357"/>
      <c r="BO38" s="390"/>
    </row>
    <row r="39" spans="1:68" s="3" customFormat="1" ht="15.75" customHeight="1" thickTop="1">
      <c r="A39" s="7"/>
      <c r="B39" s="7"/>
      <c r="C39" s="72" t="s">
        <v>156</v>
      </c>
      <c r="D39" s="7"/>
      <c r="E39" s="7"/>
      <c r="G39" s="7"/>
      <c r="H39" s="7"/>
      <c r="I39" s="7"/>
      <c r="J39" s="7"/>
      <c r="K39" s="7"/>
      <c r="L39" s="423" t="s">
        <v>23</v>
      </c>
      <c r="M39" s="424"/>
      <c r="N39" s="25" t="s">
        <v>326</v>
      </c>
      <c r="O39" s="7"/>
      <c r="P39" s="7"/>
      <c r="Q39" s="7"/>
      <c r="R39" s="7"/>
      <c r="S39" s="7"/>
      <c r="T39" s="7"/>
      <c r="U39" s="81"/>
      <c r="V39" s="72"/>
      <c r="W39" s="72"/>
      <c r="X39" s="72"/>
      <c r="AA39" s="72"/>
      <c r="AB39" s="7"/>
      <c r="AC39" s="85"/>
      <c r="AD39" s="89"/>
      <c r="AE39" s="380" t="s">
        <v>43</v>
      </c>
      <c r="AF39" s="381"/>
      <c r="AG39" s="133" t="s">
        <v>327</v>
      </c>
      <c r="AH39" s="134">
        <f>IF(AH37="","",VLOOKUP(AH37,$BP$5:$BQ$17,2,FALSE))</f>
        <v>2.31</v>
      </c>
      <c r="AI39" s="133" t="s">
        <v>304</v>
      </c>
      <c r="AJ39" s="135">
        <f>IF(AJ37="","",VLOOKUP(AJ37,$BP$5:$BQ$17,2,FALSE))</f>
        <v>2.31</v>
      </c>
      <c r="AK39" s="90"/>
      <c r="AL39" s="90"/>
      <c r="AM39" s="91"/>
      <c r="AN39" s="89"/>
      <c r="AO39" s="89"/>
      <c r="AP39" s="89"/>
      <c r="AQ39" s="89"/>
      <c r="AR39" s="89"/>
      <c r="AS39" s="89"/>
      <c r="AT39" s="89"/>
      <c r="AU39" s="89"/>
      <c r="AV39" s="89"/>
      <c r="AW39" s="179"/>
      <c r="AX39" s="140"/>
      <c r="AY39" s="89"/>
      <c r="AZ39" s="89"/>
      <c r="BA39" s="89"/>
      <c r="BB39" s="89"/>
      <c r="BC39" s="89"/>
      <c r="BD39" s="89"/>
      <c r="BE39" s="89"/>
      <c r="BF39" s="89"/>
      <c r="BG39" s="89"/>
      <c r="BH39" s="123"/>
      <c r="BI39" s="360" t="str">
        <f>IF($C$35="単相2線式100V",IF(BM37&gt;2,"簡易計算の結果，逆潮流による電圧上昇値が標準電圧の2％を超えています。","簡易計算の結果、逆潮流による電圧上昇値が標準電圧の2％以内となります。"),IF($C$35="単相3線式100/200V",IF(BM37&gt;2,"簡易計算の結果、逆潮流による電圧上昇値が標準電圧の2％を超えています。","簡易計算の結果、逆潮流による電圧上昇値が標準電圧の2％以内となります。"),IF($C$35="単相2線式200V",IF(BM37&gt;4,"簡易計算の結果、逆潮流による電圧上昇値が標準電圧の2％を超えています。","簡易計算の結果、逆潮流による電圧上昇値が標準電圧の2％以内となります。"),IF($C$35="三相3線式200V",IF(BM37&gt;4,"簡易計算の結果、逆潮流による電圧上昇値が標準電圧の2％を超えています。","簡易計算の結果、逆潮流による電圧上昇値が標準電圧の2％以内となります。")))))</f>
        <v>簡易計算の結果、逆潮流による電圧上昇値が標準電圧の2％以内となります。</v>
      </c>
      <c r="BJ39" s="361"/>
      <c r="BK39" s="361"/>
      <c r="BL39" s="361"/>
      <c r="BM39" s="361"/>
      <c r="BN39" s="362"/>
      <c r="BO39" s="139"/>
    </row>
    <row r="40" spans="1:68" s="3" customFormat="1" ht="15.75" customHeight="1" thickBot="1">
      <c r="A40" s="21"/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8"/>
      <c r="O40" s="21"/>
      <c r="P40" s="21"/>
      <c r="Q40" s="21"/>
      <c r="R40" s="21"/>
      <c r="S40" s="7"/>
      <c r="T40" s="7"/>
      <c r="U40" s="81"/>
      <c r="V40" s="72"/>
      <c r="W40" s="72"/>
      <c r="X40" s="72"/>
      <c r="Y40" s="72"/>
      <c r="Z40" s="72"/>
      <c r="AA40" s="72"/>
      <c r="AB40" s="7"/>
      <c r="AC40" s="85"/>
      <c r="AD40" s="89"/>
      <c r="AE40" s="129"/>
      <c r="AF40" s="89"/>
      <c r="AG40" s="89"/>
      <c r="AH40" s="89"/>
      <c r="AI40" s="89"/>
      <c r="AJ40" s="118"/>
      <c r="AK40" s="90"/>
      <c r="AL40" s="90"/>
      <c r="AM40" s="91"/>
      <c r="AN40" s="89"/>
      <c r="AO40" s="89"/>
      <c r="AP40" s="89"/>
      <c r="AQ40" s="89"/>
      <c r="AR40" s="89"/>
      <c r="AS40" s="89"/>
      <c r="AT40" s="89"/>
      <c r="AU40" s="89"/>
      <c r="AV40" s="89"/>
      <c r="AW40" s="179"/>
      <c r="AX40" s="140"/>
      <c r="AY40" s="89"/>
      <c r="AZ40" s="89"/>
      <c r="BA40" s="89"/>
      <c r="BB40" s="89"/>
      <c r="BC40" s="89"/>
      <c r="BD40" s="89"/>
      <c r="BE40" s="89"/>
      <c r="BF40" s="89"/>
      <c r="BG40" s="89"/>
      <c r="BH40" s="123"/>
      <c r="BI40" s="363"/>
      <c r="BJ40" s="364"/>
      <c r="BK40" s="364"/>
      <c r="BL40" s="364"/>
      <c r="BM40" s="364"/>
      <c r="BN40" s="365"/>
      <c r="BO40" s="179"/>
    </row>
    <row r="41" spans="1:68" s="3" customFormat="1" ht="15.75" customHeight="1" thickTop="1" thickBot="1">
      <c r="A41" s="80" t="s">
        <v>159</v>
      </c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181"/>
      <c r="O41" s="7"/>
      <c r="P41" s="7"/>
      <c r="Q41" s="7"/>
      <c r="R41" s="7"/>
      <c r="S41" s="22"/>
      <c r="T41" s="178"/>
      <c r="U41" s="81"/>
      <c r="V41" s="72"/>
      <c r="W41" s="72"/>
      <c r="X41" s="72"/>
      <c r="Y41" s="72"/>
      <c r="Z41" s="72"/>
      <c r="AA41" s="72"/>
      <c r="AB41" s="7"/>
      <c r="AC41" s="85"/>
      <c r="AD41" s="89"/>
      <c r="AE41" s="380" t="s">
        <v>49</v>
      </c>
      <c r="AF41" s="381"/>
      <c r="AG41" s="133" t="s">
        <v>309</v>
      </c>
      <c r="AH41" s="302">
        <v>15</v>
      </c>
      <c r="AI41" s="133" t="s">
        <v>328</v>
      </c>
      <c r="AJ41" s="302">
        <v>0</v>
      </c>
      <c r="AK41" s="90"/>
      <c r="AL41" s="90"/>
      <c r="AM41" s="91"/>
      <c r="AN41" s="89"/>
      <c r="AO41" s="89"/>
      <c r="AP41" s="89"/>
      <c r="AQ41" s="89"/>
      <c r="AR41" s="89"/>
      <c r="AS41" s="89"/>
      <c r="AT41" s="89"/>
      <c r="AU41" s="89"/>
      <c r="AV41" s="89"/>
      <c r="AW41" s="179"/>
      <c r="AX41" s="140"/>
      <c r="AY41" s="89"/>
      <c r="AZ41" s="89"/>
      <c r="BA41" s="89"/>
      <c r="BB41" s="89"/>
      <c r="BC41" s="89"/>
      <c r="BD41" s="89"/>
      <c r="BE41" s="89"/>
      <c r="BF41" s="89"/>
      <c r="BG41" s="89"/>
      <c r="BH41" s="123"/>
      <c r="BI41" s="89"/>
      <c r="BJ41" s="89"/>
      <c r="BK41" s="89"/>
      <c r="BL41" s="89"/>
      <c r="BM41" s="89"/>
      <c r="BN41" s="89"/>
      <c r="BO41" s="179"/>
    </row>
    <row r="42" spans="1:68" s="3" customFormat="1" ht="15.75" customHeight="1" thickTop="1" thickBot="1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181"/>
      <c r="O42" s="7"/>
      <c r="P42" s="7"/>
      <c r="Q42" s="7"/>
      <c r="R42" s="7"/>
      <c r="S42" s="7"/>
      <c r="T42" s="7"/>
      <c r="U42" s="81"/>
      <c r="V42" s="72"/>
      <c r="W42" s="72"/>
      <c r="X42" s="72"/>
      <c r="Y42" s="72"/>
      <c r="Z42" s="72"/>
      <c r="AA42" s="72"/>
      <c r="AB42" s="7"/>
      <c r="AC42" s="85"/>
      <c r="AD42" s="89"/>
      <c r="AE42" s="129"/>
      <c r="AF42" s="89"/>
      <c r="AG42" s="89"/>
      <c r="AH42" s="89"/>
      <c r="AI42" s="89"/>
      <c r="AJ42" s="118"/>
      <c r="AK42" s="90"/>
      <c r="AL42" s="90"/>
      <c r="AM42" s="91"/>
      <c r="AN42" s="89"/>
      <c r="AO42" s="89"/>
      <c r="AP42" s="89"/>
      <c r="AQ42" s="89"/>
      <c r="AR42" s="89"/>
      <c r="AS42" s="89"/>
      <c r="AT42" s="89"/>
      <c r="AU42" s="89"/>
      <c r="AV42" s="89"/>
      <c r="AW42" s="179"/>
      <c r="AX42" s="140"/>
      <c r="AY42" s="89"/>
      <c r="AZ42" s="89"/>
      <c r="BA42" s="89"/>
      <c r="BB42" s="89"/>
      <c r="BC42" s="89"/>
      <c r="BD42" s="89"/>
      <c r="BE42" s="89"/>
      <c r="BF42" s="89"/>
      <c r="BG42" s="89"/>
      <c r="BH42" s="123"/>
      <c r="BI42" s="89"/>
      <c r="BJ42" s="89"/>
      <c r="BK42" s="89"/>
      <c r="BL42" s="89"/>
      <c r="BM42" s="89"/>
      <c r="BN42" s="89"/>
      <c r="BO42" s="179"/>
    </row>
    <row r="43" spans="1:68" s="3" customFormat="1" ht="15.75" customHeight="1" thickTop="1">
      <c r="A43" s="7"/>
      <c r="B43" s="408" t="s">
        <v>160</v>
      </c>
      <c r="C43" s="409"/>
      <c r="D43" s="412"/>
      <c r="E43" s="499">
        <v>4</v>
      </c>
      <c r="F43" s="335" t="s">
        <v>329</v>
      </c>
      <c r="G43" s="319" t="s">
        <v>162</v>
      </c>
      <c r="H43" s="319"/>
      <c r="I43" s="332" t="s">
        <v>163</v>
      </c>
      <c r="J43" s="332"/>
      <c r="K43" s="332"/>
      <c r="L43" s="332"/>
      <c r="M43" s="333" t="s">
        <v>330</v>
      </c>
      <c r="N43" s="334">
        <f>IF(C35=$B$142,ROUND(E43*1000/105,1),IF(C35=$B$143,ROUND(E43*1000/210,1),IF(C35=$B$144,ROUND(E43*1000/210,1),IF(C35=$B$145,ROUND(E43*1000/1.732/210,1),0))))</f>
        <v>19</v>
      </c>
      <c r="O43" s="400" t="s">
        <v>331</v>
      </c>
      <c r="P43" s="401"/>
      <c r="Q43" s="401"/>
      <c r="R43" s="401"/>
      <c r="S43" s="401"/>
      <c r="T43" s="7"/>
      <c r="U43" s="81"/>
      <c r="V43" s="72"/>
      <c r="W43" s="72"/>
      <c r="X43" s="72"/>
      <c r="Y43" s="72"/>
      <c r="Z43" s="72"/>
      <c r="AA43" s="72"/>
      <c r="AB43" s="7"/>
      <c r="AC43" s="85"/>
      <c r="AD43" s="89"/>
      <c r="AE43" s="117" t="s">
        <v>54</v>
      </c>
      <c r="AF43" s="125"/>
      <c r="AG43" s="133" t="s">
        <v>319</v>
      </c>
      <c r="AH43" s="144">
        <f>IF(AH37="","",ROUND(AH39*(AH41/1000),3))</f>
        <v>3.5000000000000003E-2</v>
      </c>
      <c r="AI43" s="133" t="s">
        <v>332</v>
      </c>
      <c r="AJ43" s="145">
        <f>IF(AJ37="","",ROUND(AJ39*(AJ41/1000),3))</f>
        <v>0</v>
      </c>
      <c r="AK43" s="90"/>
      <c r="AL43" s="90"/>
      <c r="AM43" s="91"/>
      <c r="AN43" s="89"/>
      <c r="AO43" s="89"/>
      <c r="AP43" s="89"/>
      <c r="AQ43" s="89"/>
      <c r="AR43" s="89"/>
      <c r="AS43" s="89"/>
      <c r="AT43" s="89"/>
      <c r="AU43" s="89"/>
      <c r="AV43" s="89"/>
      <c r="AW43" s="179"/>
      <c r="AX43" s="140"/>
      <c r="AY43" s="89"/>
      <c r="AZ43" s="89"/>
      <c r="BA43" s="89"/>
      <c r="BB43" s="89"/>
      <c r="BC43" s="89"/>
      <c r="BD43" s="89"/>
      <c r="BE43" s="89"/>
      <c r="BF43" s="89"/>
      <c r="BG43" s="89"/>
      <c r="BH43" s="123"/>
      <c r="BI43" s="89"/>
      <c r="BJ43" s="89"/>
      <c r="BK43" s="89"/>
      <c r="BL43" s="89"/>
      <c r="BM43" s="89"/>
      <c r="BN43" s="89"/>
      <c r="BO43" s="179"/>
    </row>
    <row r="44" spans="1:68" s="3" customFormat="1" ht="15.75" customHeight="1">
      <c r="A44" s="7"/>
      <c r="B44" s="409"/>
      <c r="C44" s="409"/>
      <c r="D44" s="412"/>
      <c r="E44" s="497"/>
      <c r="F44" s="335"/>
      <c r="G44" s="319"/>
      <c r="H44" s="319"/>
      <c r="I44" s="402" t="s">
        <v>33</v>
      </c>
      <c r="J44" s="402"/>
      <c r="K44" s="402"/>
      <c r="L44" s="402"/>
      <c r="M44" s="333"/>
      <c r="N44" s="334"/>
      <c r="O44" s="400"/>
      <c r="P44" s="401"/>
      <c r="Q44" s="401"/>
      <c r="R44" s="401"/>
      <c r="S44" s="401"/>
      <c r="T44" s="7"/>
      <c r="U44" s="81"/>
      <c r="V44" s="72"/>
      <c r="W44" s="72"/>
      <c r="X44" s="72"/>
      <c r="Y44" s="72"/>
      <c r="Z44" s="72"/>
      <c r="AA44" s="72"/>
      <c r="AB44" s="7"/>
      <c r="AC44" s="85"/>
      <c r="AD44" s="89"/>
      <c r="AE44" s="149" t="s">
        <v>60</v>
      </c>
      <c r="AF44" s="150"/>
      <c r="AG44" s="151"/>
      <c r="AH44" s="152"/>
      <c r="AI44" s="151"/>
      <c r="AJ44" s="182"/>
      <c r="AK44" s="90"/>
      <c r="AL44" s="90"/>
      <c r="AM44" s="91"/>
      <c r="AN44" s="89"/>
      <c r="AO44" s="89"/>
      <c r="AP44" s="89"/>
      <c r="AQ44" s="89"/>
      <c r="AR44" s="89"/>
      <c r="AS44" s="89"/>
      <c r="AT44" s="89"/>
      <c r="AU44" s="89"/>
      <c r="AV44" s="89"/>
      <c r="AW44" s="179"/>
      <c r="AX44" s="140"/>
      <c r="AY44" s="89"/>
      <c r="AZ44" s="89"/>
      <c r="BA44" s="89"/>
      <c r="BB44" s="89"/>
      <c r="BC44" s="89"/>
      <c r="BD44" s="89"/>
      <c r="BE44" s="89"/>
      <c r="BF44" s="89"/>
      <c r="BG44" s="89"/>
      <c r="BH44" s="123"/>
      <c r="BI44" s="89"/>
      <c r="BJ44" s="89"/>
      <c r="BK44" s="89"/>
      <c r="BL44" s="89"/>
      <c r="BM44" s="89"/>
      <c r="BN44" s="89"/>
      <c r="BO44" s="179"/>
    </row>
    <row r="45" spans="1:68" s="3" customFormat="1" ht="15.75" customHeight="1">
      <c r="A45" s="31"/>
      <c r="B45" s="408" t="s">
        <v>167</v>
      </c>
      <c r="C45" s="409"/>
      <c r="D45" s="412"/>
      <c r="E45" s="497">
        <v>4</v>
      </c>
      <c r="F45" s="335" t="s">
        <v>329</v>
      </c>
      <c r="G45" s="414" t="s">
        <v>333</v>
      </c>
      <c r="H45" s="414"/>
      <c r="I45" s="414"/>
      <c r="J45" s="414"/>
      <c r="K45" s="414"/>
      <c r="L45" s="414"/>
      <c r="M45" s="333" t="s">
        <v>334</v>
      </c>
      <c r="N45" s="334">
        <f>IF(C35=$B$142,ROUND(E45*1000/105,1),IF(C35=$B$143,ROUND(E45*1000/210,1),IF(C35=$B$144,ROUND(E45*1000/210,1),IF(C35=$B$145,ROUND(E45*1000/1.732/210,1),0))))</f>
        <v>19</v>
      </c>
      <c r="O45" s="400" t="s">
        <v>169</v>
      </c>
      <c r="P45" s="401"/>
      <c r="Q45" s="401"/>
      <c r="R45" s="401"/>
      <c r="S45" s="401"/>
      <c r="T45" s="7"/>
      <c r="U45" s="81"/>
      <c r="V45" s="72"/>
      <c r="W45" s="72"/>
      <c r="X45" s="72"/>
      <c r="Y45" s="72"/>
      <c r="Z45" s="72"/>
      <c r="AA45" s="72"/>
      <c r="AB45" s="7"/>
      <c r="AC45" s="85"/>
      <c r="AD45" s="89"/>
      <c r="AE45" s="391" t="s">
        <v>63</v>
      </c>
      <c r="AF45" s="391"/>
      <c r="AG45" s="391"/>
      <c r="AH45" s="391"/>
      <c r="AI45" s="391"/>
      <c r="AJ45" s="156">
        <f>IF(AJ43="",AH43,AH43+AJ43)</f>
        <v>3.5000000000000003E-2</v>
      </c>
      <c r="AK45" s="90" t="s">
        <v>335</v>
      </c>
      <c r="AL45" s="157"/>
      <c r="AM45" s="158"/>
      <c r="AN45" s="89"/>
      <c r="AO45" s="89"/>
      <c r="AP45" s="89"/>
      <c r="AQ45" s="89"/>
      <c r="AR45" s="89"/>
      <c r="AS45" s="89"/>
      <c r="AT45" s="89"/>
      <c r="AU45" s="89"/>
      <c r="AV45" s="89"/>
      <c r="AW45" s="179"/>
      <c r="AX45" s="140"/>
      <c r="AY45" s="89"/>
      <c r="AZ45" s="89"/>
      <c r="BA45" s="89"/>
      <c r="BB45" s="89"/>
      <c r="BC45" s="89"/>
      <c r="BD45" s="89"/>
      <c r="BE45" s="89"/>
      <c r="BF45" s="89"/>
      <c r="BG45" s="89"/>
      <c r="BH45" s="123"/>
      <c r="BI45" s="89"/>
      <c r="BJ45" s="89"/>
      <c r="BK45" s="89"/>
      <c r="BL45" s="89"/>
      <c r="BM45" s="89"/>
      <c r="BN45" s="89"/>
      <c r="BO45" s="179"/>
    </row>
    <row r="46" spans="1:68" s="3" customFormat="1" ht="15.75" customHeight="1">
      <c r="A46" s="32"/>
      <c r="B46" s="409"/>
      <c r="C46" s="409"/>
      <c r="D46" s="412"/>
      <c r="E46" s="497"/>
      <c r="F46" s="335"/>
      <c r="G46" s="414"/>
      <c r="H46" s="414"/>
      <c r="I46" s="414"/>
      <c r="J46" s="414"/>
      <c r="K46" s="414"/>
      <c r="L46" s="414"/>
      <c r="M46" s="333"/>
      <c r="N46" s="334"/>
      <c r="O46" s="400"/>
      <c r="P46" s="401"/>
      <c r="Q46" s="401"/>
      <c r="R46" s="401"/>
      <c r="S46" s="401"/>
      <c r="T46" s="7"/>
      <c r="U46" s="81"/>
      <c r="V46" s="72"/>
      <c r="W46" s="72"/>
      <c r="X46" s="72"/>
      <c r="Y46" s="72"/>
      <c r="Z46" s="72"/>
      <c r="AA46" s="72"/>
      <c r="AB46" s="7"/>
      <c r="AC46" s="85"/>
      <c r="AD46" s="72"/>
      <c r="AE46" s="72"/>
      <c r="AF46" s="72"/>
      <c r="AG46" s="72"/>
      <c r="AH46" s="72"/>
      <c r="AI46" s="72"/>
      <c r="AJ46" s="72"/>
      <c r="AK46" s="72"/>
      <c r="AL46" s="72"/>
      <c r="AM46" s="83"/>
      <c r="AN46" s="72"/>
      <c r="AO46" s="72"/>
      <c r="AP46" s="72"/>
      <c r="AQ46" s="72"/>
      <c r="AR46" s="72"/>
      <c r="AS46" s="72"/>
      <c r="AT46" s="72"/>
      <c r="AU46" s="72"/>
      <c r="AV46" s="72"/>
      <c r="AW46" s="82"/>
      <c r="AX46" s="81"/>
      <c r="AY46" s="72"/>
      <c r="AZ46" s="72"/>
      <c r="BA46" s="72"/>
      <c r="BB46" s="72"/>
      <c r="BC46" s="72"/>
      <c r="BD46" s="72"/>
      <c r="BE46" s="72"/>
      <c r="BF46" s="72"/>
      <c r="BG46" s="72"/>
      <c r="BH46" s="99"/>
      <c r="BI46" s="72"/>
      <c r="BJ46" s="72"/>
      <c r="BK46" s="72"/>
      <c r="BL46" s="72"/>
      <c r="BM46" s="72"/>
      <c r="BN46" s="72"/>
      <c r="BO46" s="82"/>
    </row>
    <row r="47" spans="1:68" s="3" customFormat="1" ht="15.75" customHeight="1">
      <c r="A47" s="7"/>
      <c r="B47" s="416" t="s">
        <v>171</v>
      </c>
      <c r="C47" s="417"/>
      <c r="D47" s="417"/>
      <c r="E47" s="497">
        <v>4</v>
      </c>
      <c r="F47" s="335" t="s">
        <v>329</v>
      </c>
      <c r="G47" s="414" t="s">
        <v>333</v>
      </c>
      <c r="H47" s="414"/>
      <c r="I47" s="414"/>
      <c r="J47" s="414"/>
      <c r="K47" s="414"/>
      <c r="L47" s="414"/>
      <c r="M47" s="333" t="s">
        <v>334</v>
      </c>
      <c r="N47" s="334">
        <f>IF(C35=$B$142,ROUND(E47*1000/105,1),IF(C35=$B$143,ROUND(E47*1000/210,1),IF(C35=$B$144,ROUND(E47*1000/210,1),IF(C35=$B$145,ROUND(E47*1000/1.732/210,1),0))))</f>
        <v>19</v>
      </c>
      <c r="O47" s="400" t="s">
        <v>172</v>
      </c>
      <c r="P47" s="401"/>
      <c r="Q47" s="401"/>
      <c r="R47" s="401"/>
      <c r="S47" s="401"/>
      <c r="T47" s="7"/>
      <c r="U47" s="81"/>
      <c r="V47" s="72"/>
      <c r="W47" s="72"/>
      <c r="X47" s="72"/>
      <c r="Y47" s="72"/>
      <c r="Z47" s="72"/>
      <c r="AA47" s="72"/>
      <c r="AB47" s="72"/>
      <c r="AC47" s="82"/>
      <c r="AD47" s="72"/>
      <c r="AE47" s="7" t="s">
        <v>173</v>
      </c>
      <c r="AF47" s="7"/>
      <c r="AG47" s="7"/>
      <c r="AH47" s="7"/>
      <c r="AI47" s="7"/>
      <c r="AJ47" s="7"/>
      <c r="AK47" s="7"/>
      <c r="AL47" s="7"/>
      <c r="AM47" s="162"/>
      <c r="AN47" s="72"/>
      <c r="AO47" s="72"/>
      <c r="AP47" s="72"/>
      <c r="AQ47" s="72"/>
      <c r="AR47" s="72"/>
      <c r="AS47" s="72"/>
      <c r="AT47" s="72"/>
      <c r="AU47" s="72"/>
      <c r="AV47" s="72"/>
      <c r="AW47" s="82"/>
      <c r="AX47" s="163" t="s">
        <v>336</v>
      </c>
      <c r="AY47" s="38"/>
      <c r="AZ47" s="38"/>
      <c r="BA47" s="38"/>
      <c r="BB47" s="38"/>
      <c r="BC47" s="38"/>
      <c r="BD47" s="38"/>
      <c r="BE47" s="38"/>
      <c r="BF47" s="38"/>
      <c r="BG47" s="84"/>
      <c r="BH47" s="164" t="s">
        <v>337</v>
      </c>
      <c r="BI47" s="73"/>
      <c r="BJ47" s="73"/>
      <c r="BK47" s="73"/>
      <c r="BL47" s="73"/>
      <c r="BM47" s="73"/>
      <c r="BN47" s="73"/>
      <c r="BO47" s="82"/>
    </row>
    <row r="48" spans="1:68" s="3" customFormat="1" ht="15.75" customHeight="1">
      <c r="A48" s="162"/>
      <c r="B48" s="418"/>
      <c r="C48" s="419"/>
      <c r="D48" s="419"/>
      <c r="E48" s="497"/>
      <c r="F48" s="335"/>
      <c r="G48" s="414"/>
      <c r="H48" s="414"/>
      <c r="I48" s="414"/>
      <c r="J48" s="414"/>
      <c r="K48" s="414"/>
      <c r="L48" s="414"/>
      <c r="M48" s="333"/>
      <c r="N48" s="334"/>
      <c r="O48" s="400"/>
      <c r="P48" s="401"/>
      <c r="Q48" s="401"/>
      <c r="R48" s="401"/>
      <c r="S48" s="401"/>
      <c r="T48" s="72"/>
      <c r="U48" s="81"/>
      <c r="V48" s="72"/>
      <c r="W48" s="72"/>
      <c r="X48" s="72"/>
      <c r="Y48" s="72"/>
      <c r="Z48" s="72"/>
      <c r="AA48" s="72"/>
      <c r="AB48" s="7"/>
      <c r="AC48" s="85"/>
      <c r="AD48" s="72"/>
      <c r="AE48" s="104"/>
      <c r="AF48" s="105"/>
      <c r="AG48" s="105"/>
      <c r="AH48" s="106" t="s">
        <v>40</v>
      </c>
      <c r="AI48" s="107"/>
      <c r="AJ48" s="108" t="s">
        <v>41</v>
      </c>
      <c r="AK48" s="7"/>
      <c r="AL48" s="7"/>
      <c r="AM48" s="162"/>
      <c r="AN48" s="72"/>
      <c r="AO48" s="72"/>
      <c r="AP48" s="72"/>
      <c r="AQ48" s="72"/>
      <c r="AR48" s="72"/>
      <c r="AS48" s="72"/>
      <c r="AT48" s="72"/>
      <c r="AU48" s="72"/>
      <c r="AV48" s="72"/>
      <c r="AW48" s="82"/>
      <c r="AX48" s="392" t="s">
        <v>175</v>
      </c>
      <c r="AY48" s="393"/>
      <c r="AZ48" s="393"/>
      <c r="BA48" s="393"/>
      <c r="BB48" s="393"/>
      <c r="BC48" s="393"/>
      <c r="BD48" s="393"/>
      <c r="BE48" s="393"/>
      <c r="BF48" s="393"/>
      <c r="BG48" s="165"/>
      <c r="BH48" s="392" t="s">
        <v>176</v>
      </c>
      <c r="BI48" s="393"/>
      <c r="BJ48" s="393"/>
      <c r="BK48" s="393"/>
      <c r="BL48" s="393"/>
      <c r="BM48" s="393"/>
      <c r="BN48" s="393"/>
      <c r="BO48" s="394"/>
    </row>
    <row r="49" spans="1:67" s="3" customFormat="1" ht="15.75" customHeight="1" thickBot="1">
      <c r="A49" s="72"/>
      <c r="B49" s="408" t="s">
        <v>177</v>
      </c>
      <c r="C49" s="409"/>
      <c r="D49" s="412"/>
      <c r="E49" s="497">
        <v>4</v>
      </c>
      <c r="F49" s="335" t="s">
        <v>329</v>
      </c>
      <c r="G49" s="414" t="s">
        <v>333</v>
      </c>
      <c r="H49" s="414"/>
      <c r="I49" s="414"/>
      <c r="J49" s="414"/>
      <c r="K49" s="414"/>
      <c r="L49" s="414"/>
      <c r="M49" s="333" t="s">
        <v>179</v>
      </c>
      <c r="N49" s="334">
        <f>IF(C35=$B$142,ROUND(E49*1000/105,1),IF(C35=$B$143,ROUND(E49*1000/210,1),IF(C35=$B$144,ROUND(E49*1000/210,1),IF(C35=$B$145,ROUND(E49*1000/1.732/210,1),0))))</f>
        <v>19</v>
      </c>
      <c r="O49" s="400" t="s">
        <v>180</v>
      </c>
      <c r="P49" s="401"/>
      <c r="Q49" s="401"/>
      <c r="R49" s="401"/>
      <c r="S49" s="401"/>
      <c r="T49" s="72"/>
      <c r="U49" s="81"/>
      <c r="V49" s="72"/>
      <c r="W49" s="72"/>
      <c r="X49" s="72"/>
      <c r="Y49" s="72"/>
      <c r="Z49" s="72"/>
      <c r="AA49" s="72"/>
      <c r="AB49" s="7"/>
      <c r="AC49" s="85"/>
      <c r="AD49" s="72"/>
      <c r="AE49" s="116"/>
      <c r="AF49" s="7"/>
      <c r="AG49" s="7"/>
      <c r="AH49" s="72"/>
      <c r="AI49" s="72"/>
      <c r="AJ49" s="83"/>
      <c r="AK49" s="7"/>
      <c r="AL49" s="7"/>
      <c r="AM49" s="162"/>
      <c r="AN49" s="72"/>
      <c r="AO49" s="72"/>
      <c r="AP49" s="72"/>
      <c r="AQ49" s="72"/>
      <c r="AR49" s="72"/>
      <c r="AS49" s="72"/>
      <c r="AT49" s="72"/>
      <c r="AU49" s="72"/>
      <c r="AV49" s="72"/>
      <c r="AW49" s="82"/>
      <c r="AX49" s="166"/>
      <c r="AY49" s="167"/>
      <c r="AZ49" s="38"/>
      <c r="BA49" s="38"/>
      <c r="BB49" s="38"/>
      <c r="BC49" s="38"/>
      <c r="BD49" s="38"/>
      <c r="BE49" s="38"/>
      <c r="BF49" s="34"/>
      <c r="BG49" s="73"/>
      <c r="BH49" s="81"/>
      <c r="BI49" s="72"/>
      <c r="BJ49" s="72"/>
      <c r="BK49" s="72"/>
      <c r="BL49" s="72"/>
      <c r="BM49" s="72"/>
      <c r="BN49" s="72"/>
      <c r="BO49" s="82"/>
    </row>
    <row r="50" spans="1:67" s="3" customFormat="1" ht="15.75" customHeight="1" thickTop="1" thickBot="1">
      <c r="A50" s="72"/>
      <c r="B50" s="409"/>
      <c r="C50" s="409"/>
      <c r="D50" s="412"/>
      <c r="E50" s="497"/>
      <c r="F50" s="335"/>
      <c r="G50" s="414"/>
      <c r="H50" s="414"/>
      <c r="I50" s="414"/>
      <c r="J50" s="414"/>
      <c r="K50" s="414"/>
      <c r="L50" s="414"/>
      <c r="M50" s="333"/>
      <c r="N50" s="334"/>
      <c r="O50" s="400"/>
      <c r="P50" s="401"/>
      <c r="Q50" s="401"/>
      <c r="R50" s="401"/>
      <c r="S50" s="401"/>
      <c r="T50" s="7"/>
      <c r="U50" s="81"/>
      <c r="V50" s="72"/>
      <c r="W50" s="72"/>
      <c r="X50" s="72"/>
      <c r="Y50" s="72"/>
      <c r="Z50" s="72"/>
      <c r="AA50" s="72"/>
      <c r="AB50" s="7"/>
      <c r="AC50" s="85"/>
      <c r="AD50" s="72"/>
      <c r="AE50" s="359" t="s">
        <v>42</v>
      </c>
      <c r="AF50" s="329"/>
      <c r="AG50" s="38"/>
      <c r="AH50" s="301" t="s">
        <v>273</v>
      </c>
      <c r="AI50" s="40"/>
      <c r="AJ50" s="301" t="s">
        <v>273</v>
      </c>
      <c r="AK50" s="7"/>
      <c r="AL50" s="7"/>
      <c r="AM50" s="162"/>
      <c r="AN50" s="72"/>
      <c r="AO50" s="72"/>
      <c r="AP50" s="72"/>
      <c r="AQ50" s="72"/>
      <c r="AR50" s="72"/>
      <c r="AS50" s="72"/>
      <c r="AT50" s="72"/>
      <c r="AU50" s="72"/>
      <c r="AV50" s="72"/>
      <c r="AW50" s="82"/>
      <c r="AX50" s="166"/>
      <c r="AY50" s="366" t="s">
        <v>181</v>
      </c>
      <c r="AZ50" s="366"/>
      <c r="BA50" s="366"/>
      <c r="BB50" s="366"/>
      <c r="BC50" s="367"/>
      <c r="BD50" s="354">
        <f>$I$35*N49*AJ58</f>
        <v>0.874</v>
      </c>
      <c r="BE50" s="355"/>
      <c r="BF50" s="370" t="s">
        <v>338</v>
      </c>
      <c r="BG50" s="371" t="s">
        <v>299</v>
      </c>
      <c r="BH50" s="371"/>
      <c r="BI50" s="373" t="s">
        <v>184</v>
      </c>
      <c r="BJ50" s="373"/>
      <c r="BK50" s="373"/>
      <c r="BL50" s="374"/>
      <c r="BM50" s="354">
        <f>$AU$11+BD50</f>
        <v>2.0169999999999999</v>
      </c>
      <c r="BN50" s="355"/>
      <c r="BO50" s="395" t="s">
        <v>114</v>
      </c>
    </row>
    <row r="51" spans="1:67" s="3" customFormat="1" ht="15.75" customHeight="1" thickTop="1" thickBot="1">
      <c r="A51" s="72"/>
      <c r="B51" s="408" t="s">
        <v>185</v>
      </c>
      <c r="C51" s="409"/>
      <c r="D51" s="412"/>
      <c r="E51" s="497">
        <v>4</v>
      </c>
      <c r="F51" s="335" t="s">
        <v>27</v>
      </c>
      <c r="G51" s="414" t="s">
        <v>178</v>
      </c>
      <c r="H51" s="414"/>
      <c r="I51" s="414"/>
      <c r="J51" s="414"/>
      <c r="K51" s="414"/>
      <c r="L51" s="414"/>
      <c r="M51" s="333" t="s">
        <v>179</v>
      </c>
      <c r="N51" s="334">
        <f>IF(C35=$B$142,ROUND(E51*1000/105,1),IF(C35=$B$143,ROUND(E51*1000/210,1),IF(C35=$B$144,ROUND(E51*1000/210,1),IF(C35=$B$145,ROUND(E51*1000/1.732/210,1),0))))</f>
        <v>19</v>
      </c>
      <c r="O51" s="400" t="s">
        <v>186</v>
      </c>
      <c r="P51" s="401"/>
      <c r="Q51" s="401"/>
      <c r="R51" s="401"/>
      <c r="S51" s="401"/>
      <c r="T51" s="7"/>
      <c r="U51" s="81"/>
      <c r="V51" s="72"/>
      <c r="W51" s="72"/>
      <c r="X51" s="72"/>
      <c r="Y51" s="72"/>
      <c r="Z51" s="72"/>
      <c r="AA51" s="72"/>
      <c r="AB51" s="7"/>
      <c r="AC51" s="85"/>
      <c r="AD51" s="72"/>
      <c r="AE51" s="127"/>
      <c r="AF51" s="72"/>
      <c r="AG51" s="72"/>
      <c r="AH51" s="72"/>
      <c r="AI51" s="72"/>
      <c r="AJ51" s="83"/>
      <c r="AK51" s="7"/>
      <c r="AL51" s="7"/>
      <c r="AM51" s="162"/>
      <c r="AN51" s="72"/>
      <c r="AO51" s="72"/>
      <c r="AP51" s="72"/>
      <c r="AQ51" s="72"/>
      <c r="AR51" s="72"/>
      <c r="AS51" s="72"/>
      <c r="AT51" s="72"/>
      <c r="AU51" s="72"/>
      <c r="AV51" s="72"/>
      <c r="AW51" s="82"/>
      <c r="AX51" s="168"/>
      <c r="AY51" s="368"/>
      <c r="AZ51" s="368"/>
      <c r="BA51" s="368"/>
      <c r="BB51" s="368"/>
      <c r="BC51" s="369"/>
      <c r="BD51" s="356"/>
      <c r="BE51" s="357"/>
      <c r="BF51" s="370"/>
      <c r="BG51" s="371"/>
      <c r="BH51" s="371"/>
      <c r="BI51" s="375"/>
      <c r="BJ51" s="375"/>
      <c r="BK51" s="375"/>
      <c r="BL51" s="376"/>
      <c r="BM51" s="356"/>
      <c r="BN51" s="357"/>
      <c r="BO51" s="395"/>
    </row>
    <row r="52" spans="1:67" s="3" customFormat="1" ht="15.75" customHeight="1" thickTop="1">
      <c r="A52" s="72"/>
      <c r="B52" s="409"/>
      <c r="C52" s="409"/>
      <c r="D52" s="412"/>
      <c r="E52" s="497"/>
      <c r="F52" s="335"/>
      <c r="G52" s="414"/>
      <c r="H52" s="414"/>
      <c r="I52" s="414"/>
      <c r="J52" s="414"/>
      <c r="K52" s="414"/>
      <c r="L52" s="414"/>
      <c r="M52" s="333"/>
      <c r="N52" s="334"/>
      <c r="O52" s="400"/>
      <c r="P52" s="401"/>
      <c r="Q52" s="401"/>
      <c r="R52" s="401"/>
      <c r="S52" s="401"/>
      <c r="T52" s="7"/>
      <c r="U52" s="81"/>
      <c r="V52" s="72"/>
      <c r="Z52" s="72"/>
      <c r="AA52" s="72"/>
      <c r="AB52" s="7"/>
      <c r="AC52" s="85"/>
      <c r="AD52" s="72"/>
      <c r="AE52" s="359" t="s">
        <v>302</v>
      </c>
      <c r="AF52" s="329"/>
      <c r="AG52" s="43" t="s">
        <v>327</v>
      </c>
      <c r="AH52" s="44">
        <f>IF(AH50="","",VLOOKUP(AH50,$BP$5:$BQ$17,2,FALSE))</f>
        <v>2.31</v>
      </c>
      <c r="AI52" s="43" t="s">
        <v>120</v>
      </c>
      <c r="AJ52" s="132">
        <f>IF(AJ50="","",VLOOKUP(AJ50,$BP$5:$BQ$17,2,FALSE))</f>
        <v>2.31</v>
      </c>
      <c r="AK52" s="7"/>
      <c r="AL52" s="7"/>
      <c r="AM52" s="162"/>
      <c r="AN52" s="72"/>
      <c r="AO52" s="72"/>
      <c r="AP52" s="72"/>
      <c r="AQ52" s="72"/>
      <c r="AR52" s="72"/>
      <c r="AS52" s="72"/>
      <c r="AT52" s="72"/>
      <c r="AU52" s="72"/>
      <c r="AV52" s="72"/>
      <c r="AW52" s="82"/>
      <c r="AX52" s="81"/>
      <c r="AY52" s="72"/>
      <c r="AZ52" s="72"/>
      <c r="BA52" s="72"/>
      <c r="BB52" s="72"/>
      <c r="BC52" s="72"/>
      <c r="BD52" s="72"/>
      <c r="BE52" s="72"/>
      <c r="BF52" s="72"/>
      <c r="BG52" s="126"/>
      <c r="BH52" s="81"/>
      <c r="BI52" s="360" t="str">
        <f>IF($C$35="単相2線式100V",IF(BM50&gt;2,"簡易計算の結果，逆潮流による電圧上昇値が標準電圧の2％を超えています。","簡易計算の結果、逆潮流による電圧上昇値が標準電圧の2％以内となります。"),IF($C$35="単相3線式100/200V",IF(BM50&gt;2,"簡易計算の結果、逆潮流による電圧上昇値が標準電圧の2％を超えています。","簡易計算の結果、逆潮流による電圧上昇値が標準電圧の2％以内となります。"),IF($C$35="単相2線式200V",IF(BM50&gt;4,"簡易計算の結果、逆潮流による電圧上昇値が標準電圧の2％を超えています。","簡易計算の結果、逆潮流による電圧上昇値が標準電圧の2％以内となります。"),IF($C$35="三相3線式200V",IF(BM50&gt;4,"簡易計算の結果、逆潮流による電圧上昇値が標準電圧の2％を超えています。","簡易計算の結果、逆潮流による電圧上昇値が標準電圧の2％以内となります。")))))</f>
        <v>簡易計算の結果、逆潮流による電圧上昇値が標準電圧の2％を超えています。</v>
      </c>
      <c r="BJ52" s="361"/>
      <c r="BK52" s="361"/>
      <c r="BL52" s="361"/>
      <c r="BM52" s="361"/>
      <c r="BN52" s="362"/>
      <c r="BO52" s="169"/>
    </row>
    <row r="53" spans="1:67" s="3" customFormat="1" ht="15.75" customHeight="1" thickBot="1">
      <c r="A53" s="72"/>
      <c r="B53" s="408" t="s">
        <v>188</v>
      </c>
      <c r="C53" s="409"/>
      <c r="D53" s="412"/>
      <c r="E53" s="497">
        <v>4</v>
      </c>
      <c r="F53" s="335" t="s">
        <v>339</v>
      </c>
      <c r="G53" s="414" t="s">
        <v>340</v>
      </c>
      <c r="H53" s="414"/>
      <c r="I53" s="414"/>
      <c r="J53" s="414"/>
      <c r="K53" s="414"/>
      <c r="L53" s="414"/>
      <c r="M53" s="333" t="s">
        <v>334</v>
      </c>
      <c r="N53" s="334">
        <f>IF(C35=$B$142,ROUND(E53*1000/105,1),IF(C35=$B$143,ROUND(E53*1000/210,1),IF(C35=$B$144,ROUND(E53*1000/210,1),IF(C35=$B$145,ROUND(E53*1000/1.732/210,1),0))))</f>
        <v>19</v>
      </c>
      <c r="O53" s="400" t="s">
        <v>189</v>
      </c>
      <c r="P53" s="401"/>
      <c r="Q53" s="401"/>
      <c r="R53" s="401"/>
      <c r="S53" s="401"/>
      <c r="T53" s="7"/>
      <c r="U53" s="81"/>
      <c r="V53" s="72"/>
      <c r="Z53" s="72"/>
      <c r="AA53" s="72"/>
      <c r="AB53" s="7"/>
      <c r="AC53" s="85"/>
      <c r="AD53" s="72"/>
      <c r="AE53" s="127"/>
      <c r="AF53" s="72"/>
      <c r="AG53" s="72"/>
      <c r="AH53" s="72"/>
      <c r="AI53" s="72"/>
      <c r="AJ53" s="83"/>
      <c r="AK53" s="7"/>
      <c r="AL53" s="7"/>
      <c r="AM53" s="162"/>
      <c r="AN53" s="72"/>
      <c r="AO53" s="72"/>
      <c r="AP53" s="72"/>
      <c r="AQ53" s="72"/>
      <c r="AR53" s="72"/>
      <c r="AS53" s="72"/>
      <c r="AT53" s="72"/>
      <c r="AU53" s="72"/>
      <c r="AV53" s="72"/>
      <c r="AW53" s="82"/>
      <c r="AX53" s="81"/>
      <c r="AY53" s="72"/>
      <c r="AZ53" s="72"/>
      <c r="BA53" s="72"/>
      <c r="BB53" s="72"/>
      <c r="BC53" s="72"/>
      <c r="BD53" s="72"/>
      <c r="BE53" s="72"/>
      <c r="BF53" s="72"/>
      <c r="BG53" s="72"/>
      <c r="BH53" s="99"/>
      <c r="BI53" s="363"/>
      <c r="BJ53" s="364"/>
      <c r="BK53" s="364"/>
      <c r="BL53" s="364"/>
      <c r="BM53" s="364"/>
      <c r="BN53" s="365"/>
      <c r="BO53" s="82"/>
    </row>
    <row r="54" spans="1:67" s="3" customFormat="1" ht="15.75" customHeight="1" thickTop="1" thickBot="1">
      <c r="A54" s="72"/>
      <c r="B54" s="409"/>
      <c r="C54" s="409"/>
      <c r="D54" s="412"/>
      <c r="E54" s="497"/>
      <c r="F54" s="335"/>
      <c r="G54" s="414"/>
      <c r="H54" s="414"/>
      <c r="I54" s="414"/>
      <c r="J54" s="414"/>
      <c r="K54" s="414"/>
      <c r="L54" s="414"/>
      <c r="M54" s="333"/>
      <c r="N54" s="334"/>
      <c r="O54" s="400"/>
      <c r="P54" s="401"/>
      <c r="Q54" s="401"/>
      <c r="R54" s="401"/>
      <c r="S54" s="401"/>
      <c r="T54" s="7"/>
      <c r="U54" s="81"/>
      <c r="V54" s="72"/>
      <c r="W54" s="72"/>
      <c r="X54" s="72"/>
      <c r="Y54" s="72"/>
      <c r="Z54" s="72"/>
      <c r="AA54" s="72"/>
      <c r="AB54" s="7"/>
      <c r="AC54" s="85"/>
      <c r="AD54" s="72"/>
      <c r="AE54" s="359" t="s">
        <v>49</v>
      </c>
      <c r="AF54" s="329"/>
      <c r="AG54" s="43" t="s">
        <v>309</v>
      </c>
      <c r="AH54" s="302">
        <v>20</v>
      </c>
      <c r="AI54" s="43" t="s">
        <v>341</v>
      </c>
      <c r="AJ54" s="302">
        <v>0</v>
      </c>
      <c r="AK54" s="7"/>
      <c r="AL54" s="7"/>
      <c r="AM54" s="162"/>
      <c r="AN54" s="72"/>
      <c r="AO54" s="72"/>
      <c r="AP54" s="72"/>
      <c r="AQ54" s="72"/>
      <c r="AR54" s="72"/>
      <c r="AS54" s="72"/>
      <c r="AT54" s="72"/>
      <c r="AU54" s="72"/>
      <c r="AV54" s="72"/>
      <c r="AW54" s="82"/>
      <c r="AX54" s="81"/>
      <c r="AY54" s="72"/>
      <c r="AZ54" s="72"/>
      <c r="BA54" s="72"/>
      <c r="BB54" s="72"/>
      <c r="BC54" s="72"/>
      <c r="BD54" s="72"/>
      <c r="BE54" s="72"/>
      <c r="BF54" s="72"/>
      <c r="BG54" s="72"/>
      <c r="BH54" s="99"/>
      <c r="BI54" s="72"/>
      <c r="BJ54" s="72"/>
      <c r="BK54" s="72"/>
      <c r="BL54" s="72"/>
      <c r="BM54" s="72"/>
      <c r="BN54" s="72"/>
      <c r="BO54" s="82"/>
    </row>
    <row r="55" spans="1:67" s="3" customFormat="1" ht="15.75" customHeight="1" thickTop="1">
      <c r="A55" s="72"/>
      <c r="B55" s="408" t="s">
        <v>190</v>
      </c>
      <c r="C55" s="409"/>
      <c r="D55" s="412"/>
      <c r="E55" s="497">
        <v>4</v>
      </c>
      <c r="F55" s="335" t="s">
        <v>27</v>
      </c>
      <c r="G55" s="414" t="s">
        <v>333</v>
      </c>
      <c r="H55" s="414"/>
      <c r="I55" s="414"/>
      <c r="J55" s="414"/>
      <c r="K55" s="414"/>
      <c r="L55" s="414"/>
      <c r="M55" s="333" t="s">
        <v>334</v>
      </c>
      <c r="N55" s="334">
        <f>IF(C35=$B$142,ROUND(E55*1000/105,1),IF(C35=$B$143,ROUND(E55*1000/210,1),IF(C35=$B$144,ROUND(E55*1000/210,1),IF(C35=$B$145,ROUND(E55*1000/1.732/210,1),0))))</f>
        <v>19</v>
      </c>
      <c r="O55" s="400" t="s">
        <v>191</v>
      </c>
      <c r="P55" s="401"/>
      <c r="Q55" s="401"/>
      <c r="R55" s="401"/>
      <c r="S55" s="401"/>
      <c r="T55" s="7"/>
      <c r="U55" s="81"/>
      <c r="V55" s="72"/>
      <c r="W55" s="72"/>
      <c r="X55" s="72"/>
      <c r="Y55" s="72"/>
      <c r="Z55" s="72"/>
      <c r="AA55" s="72"/>
      <c r="AB55" s="7"/>
      <c r="AC55" s="85"/>
      <c r="AD55" s="72"/>
      <c r="AE55" s="127"/>
      <c r="AF55" s="72"/>
      <c r="AG55" s="72"/>
      <c r="AH55" s="72"/>
      <c r="AI55" s="72"/>
      <c r="AJ55" s="83"/>
      <c r="AK55" s="7"/>
      <c r="AL55" s="7"/>
      <c r="AM55" s="162"/>
      <c r="AN55" s="72"/>
      <c r="AO55" s="72"/>
      <c r="AP55" s="72"/>
      <c r="AQ55" s="72"/>
      <c r="AR55" s="72"/>
      <c r="AS55" s="72"/>
      <c r="AT55" s="72"/>
      <c r="AU55" s="72"/>
      <c r="AV55" s="72"/>
      <c r="AW55" s="82"/>
      <c r="AX55" s="81"/>
      <c r="AY55" s="72"/>
      <c r="AZ55" s="72"/>
      <c r="BA55" s="72"/>
      <c r="BB55" s="72"/>
      <c r="BC55" s="72"/>
      <c r="BD55" s="72"/>
      <c r="BE55" s="72"/>
      <c r="BF55" s="72"/>
      <c r="BG55" s="72"/>
      <c r="BH55" s="81"/>
      <c r="BI55" s="72"/>
      <c r="BJ55" s="72"/>
      <c r="BK55" s="72"/>
      <c r="BL55" s="72"/>
      <c r="BM55" s="72"/>
      <c r="BN55" s="72"/>
      <c r="BO55" s="82"/>
    </row>
    <row r="56" spans="1:67" s="3" customFormat="1" ht="15.75" customHeight="1">
      <c r="A56" s="72"/>
      <c r="B56" s="409"/>
      <c r="C56" s="409"/>
      <c r="D56" s="412"/>
      <c r="E56" s="497"/>
      <c r="F56" s="335"/>
      <c r="G56" s="414"/>
      <c r="H56" s="414"/>
      <c r="I56" s="414"/>
      <c r="J56" s="414"/>
      <c r="K56" s="414"/>
      <c r="L56" s="414"/>
      <c r="M56" s="333"/>
      <c r="N56" s="334"/>
      <c r="O56" s="400"/>
      <c r="P56" s="401"/>
      <c r="Q56" s="401"/>
      <c r="R56" s="401"/>
      <c r="S56" s="401"/>
      <c r="T56" s="7"/>
      <c r="U56" s="81"/>
      <c r="V56" s="72"/>
      <c r="W56" s="72"/>
      <c r="X56" s="72"/>
      <c r="Y56" s="72"/>
      <c r="Z56" s="72"/>
      <c r="AA56" s="72"/>
      <c r="AB56" s="7"/>
      <c r="AC56" s="85"/>
      <c r="AD56" s="72"/>
      <c r="AE56" s="116" t="s">
        <v>54</v>
      </c>
      <c r="AF56" s="40"/>
      <c r="AG56" s="43" t="s">
        <v>319</v>
      </c>
      <c r="AH56" s="47">
        <f>IF(AH50="","",ROUND(AH52*(AH54/1000),3))</f>
        <v>4.5999999999999999E-2</v>
      </c>
      <c r="AI56" s="43" t="s">
        <v>332</v>
      </c>
      <c r="AJ56" s="143">
        <f>IF(AJ50="","",ROUND(AJ52*(AJ54/1000),3))</f>
        <v>0</v>
      </c>
      <c r="AK56" s="7"/>
      <c r="AL56" s="7"/>
      <c r="AM56" s="162"/>
      <c r="AN56" s="72"/>
      <c r="AO56" s="72"/>
      <c r="AP56" s="72"/>
      <c r="AQ56" s="72"/>
      <c r="AR56" s="72"/>
      <c r="AS56" s="72"/>
      <c r="AT56" s="72"/>
      <c r="AU56" s="72"/>
      <c r="AV56" s="72"/>
      <c r="AW56" s="82"/>
      <c r="AX56" s="81"/>
      <c r="AY56" s="72"/>
      <c r="AZ56" s="72"/>
      <c r="BA56" s="72"/>
      <c r="BB56" s="72"/>
      <c r="BC56" s="72"/>
      <c r="BD56" s="72"/>
      <c r="BE56" s="72"/>
      <c r="BF56" s="72"/>
      <c r="BG56" s="72"/>
      <c r="BH56" s="81"/>
      <c r="BI56" s="72"/>
      <c r="BJ56" s="72"/>
      <c r="BK56" s="72"/>
      <c r="BL56" s="72"/>
      <c r="BM56" s="72"/>
      <c r="BN56" s="72"/>
      <c r="BO56" s="82"/>
    </row>
    <row r="57" spans="1:67" s="3" customFormat="1" ht="15.75" customHeight="1">
      <c r="A57" s="72"/>
      <c r="B57" s="408" t="s">
        <v>192</v>
      </c>
      <c r="C57" s="409"/>
      <c r="D57" s="412"/>
      <c r="E57" s="497">
        <v>4</v>
      </c>
      <c r="F57" s="335" t="s">
        <v>329</v>
      </c>
      <c r="G57" s="414" t="s">
        <v>333</v>
      </c>
      <c r="H57" s="414"/>
      <c r="I57" s="414"/>
      <c r="J57" s="414"/>
      <c r="K57" s="414"/>
      <c r="L57" s="414"/>
      <c r="M57" s="333" t="s">
        <v>334</v>
      </c>
      <c r="N57" s="334">
        <f>IF(C35=$B$142,ROUND(E57*1000/105,1),IF(C35=$B$143,ROUND(E57*1000/210,1),IF(C35=$B$144,ROUND(E57*1000/210,1),IF(C35=$B$145,ROUND(E57*1000/1.732/210,1),0))))</f>
        <v>19</v>
      </c>
      <c r="O57" s="400" t="s">
        <v>193</v>
      </c>
      <c r="P57" s="401"/>
      <c r="Q57" s="401"/>
      <c r="R57" s="401"/>
      <c r="S57" s="401"/>
      <c r="T57" s="7"/>
      <c r="U57" s="81"/>
      <c r="W57" s="183" t="s">
        <v>194</v>
      </c>
      <c r="X57" s="183"/>
      <c r="Y57" s="183"/>
      <c r="Z57" s="72"/>
      <c r="AA57" s="72"/>
      <c r="AB57" s="7"/>
      <c r="AC57" s="85"/>
      <c r="AD57" s="72"/>
      <c r="AE57" s="146" t="s">
        <v>60</v>
      </c>
      <c r="AF57" s="171"/>
      <c r="AG57" s="172"/>
      <c r="AH57" s="173"/>
      <c r="AI57" s="172"/>
      <c r="AJ57" s="174"/>
      <c r="AK57" s="7"/>
      <c r="AL57" s="7"/>
      <c r="AM57" s="162"/>
      <c r="AN57" s="72"/>
      <c r="AO57" s="72"/>
      <c r="AP57" s="72"/>
      <c r="AQ57" s="72"/>
      <c r="AR57" s="72"/>
      <c r="AS57" s="72"/>
      <c r="AT57" s="72"/>
      <c r="AU57" s="72"/>
      <c r="AV57" s="72"/>
      <c r="AW57" s="82"/>
      <c r="AX57" s="81"/>
      <c r="AY57" s="72"/>
      <c r="AZ57" s="72"/>
      <c r="BA57" s="72"/>
      <c r="BB57" s="72"/>
      <c r="BC57" s="72"/>
      <c r="BD57" s="72"/>
      <c r="BE57" s="72"/>
      <c r="BF57" s="72"/>
      <c r="BG57" s="72"/>
      <c r="BH57" s="81"/>
      <c r="BI57" s="72"/>
      <c r="BJ57" s="72"/>
      <c r="BK57" s="72"/>
      <c r="BL57" s="72"/>
      <c r="BM57" s="72"/>
      <c r="BN57" s="72"/>
      <c r="BO57" s="82"/>
    </row>
    <row r="58" spans="1:67" s="3" customFormat="1" ht="15.75" customHeight="1">
      <c r="A58" s="72"/>
      <c r="B58" s="409"/>
      <c r="C58" s="409"/>
      <c r="D58" s="412"/>
      <c r="E58" s="497"/>
      <c r="F58" s="335"/>
      <c r="G58" s="414"/>
      <c r="H58" s="414"/>
      <c r="I58" s="414"/>
      <c r="J58" s="414"/>
      <c r="K58" s="414"/>
      <c r="L58" s="414"/>
      <c r="M58" s="333"/>
      <c r="N58" s="334"/>
      <c r="O58" s="400"/>
      <c r="P58" s="401"/>
      <c r="Q58" s="401"/>
      <c r="R58" s="401"/>
      <c r="S58" s="401"/>
      <c r="T58" s="7"/>
      <c r="U58" s="81"/>
      <c r="W58" s="184" t="s">
        <v>195</v>
      </c>
      <c r="X58" s="185"/>
      <c r="Y58" s="185"/>
      <c r="Z58" s="72"/>
      <c r="AA58" s="72"/>
      <c r="AB58" s="7"/>
      <c r="AC58" s="85"/>
      <c r="AD58" s="72"/>
      <c r="AE58" s="319" t="s">
        <v>63</v>
      </c>
      <c r="AF58" s="319"/>
      <c r="AG58" s="319"/>
      <c r="AH58" s="319"/>
      <c r="AI58" s="319"/>
      <c r="AJ58" s="49">
        <f>IF(AJ56="",AH56,AH56+AJ56)</f>
        <v>4.5999999999999999E-2</v>
      </c>
      <c r="AK58" s="7" t="s">
        <v>342</v>
      </c>
      <c r="AL58" s="7"/>
      <c r="AM58" s="162"/>
      <c r="AN58" s="72"/>
      <c r="AO58" s="72"/>
      <c r="AP58" s="72"/>
      <c r="AQ58" s="72"/>
      <c r="AR58" s="72"/>
      <c r="AS58" s="72"/>
      <c r="AT58" s="72"/>
      <c r="AU58" s="72"/>
      <c r="AV58" s="72"/>
      <c r="AW58" s="82"/>
      <c r="AX58" s="81"/>
      <c r="AY58" s="72"/>
      <c r="AZ58" s="72"/>
      <c r="BA58" s="72"/>
      <c r="BB58" s="72"/>
      <c r="BC58" s="72"/>
      <c r="BD58" s="72"/>
      <c r="BE58" s="72"/>
      <c r="BF58" s="72"/>
      <c r="BG58" s="72"/>
      <c r="BH58" s="81"/>
      <c r="BI58" s="72"/>
      <c r="BJ58" s="72"/>
      <c r="BK58" s="72"/>
      <c r="BL58" s="72"/>
      <c r="BM58" s="72"/>
      <c r="BN58" s="72"/>
      <c r="BO58" s="82"/>
    </row>
    <row r="59" spans="1:67" s="3" customFormat="1" ht="15.75" customHeight="1" thickBot="1">
      <c r="A59" s="72"/>
      <c r="B59" s="408" t="s">
        <v>197</v>
      </c>
      <c r="C59" s="409"/>
      <c r="D59" s="412"/>
      <c r="E59" s="497">
        <v>4</v>
      </c>
      <c r="F59" s="335" t="s">
        <v>329</v>
      </c>
      <c r="G59" s="414" t="s">
        <v>333</v>
      </c>
      <c r="H59" s="414"/>
      <c r="I59" s="414"/>
      <c r="J59" s="414"/>
      <c r="K59" s="414"/>
      <c r="L59" s="414"/>
      <c r="M59" s="333" t="s">
        <v>179</v>
      </c>
      <c r="N59" s="334">
        <f>IF(C35=$B$142,ROUND(E59*1000/105,1),IF(C35=$B$143,ROUND(E59*1000/210,1),IF(C35=$B$144,ROUND(E59*1000/210,1),IF(C35=$B$145,ROUND(E59*1000/1.732/210,1),0))))</f>
        <v>19</v>
      </c>
      <c r="O59" s="400" t="s">
        <v>198</v>
      </c>
      <c r="P59" s="401"/>
      <c r="Q59" s="401"/>
      <c r="R59" s="401"/>
      <c r="S59" s="401"/>
      <c r="T59" s="7"/>
      <c r="U59" s="81"/>
      <c r="W59" s="411" t="s">
        <v>199</v>
      </c>
      <c r="X59" s="411"/>
      <c r="Y59" s="403" t="s">
        <v>343</v>
      </c>
      <c r="Z59" s="404"/>
      <c r="AB59" s="7"/>
      <c r="AC59" s="85"/>
      <c r="AD59" s="72"/>
      <c r="AE59" s="72"/>
      <c r="AF59" s="72"/>
      <c r="AG59" s="72"/>
      <c r="AH59" s="72"/>
      <c r="AI59" s="72"/>
      <c r="AJ59" s="72"/>
      <c r="AK59" s="72"/>
      <c r="AL59" s="72"/>
      <c r="AM59" s="83"/>
      <c r="AN59" s="72"/>
      <c r="AO59" s="72"/>
      <c r="AP59" s="72"/>
      <c r="AQ59" s="72"/>
      <c r="AR59" s="72"/>
      <c r="AS59" s="72"/>
      <c r="AT59" s="72"/>
      <c r="AU59" s="72"/>
      <c r="AV59" s="72"/>
      <c r="AW59" s="82"/>
      <c r="AX59" s="81"/>
      <c r="AY59" s="72"/>
      <c r="AZ59" s="72"/>
      <c r="BA59" s="72"/>
      <c r="BB59" s="72"/>
      <c r="BC59" s="72"/>
      <c r="BD59" s="72"/>
      <c r="BE59" s="72"/>
      <c r="BF59" s="72"/>
      <c r="BG59" s="72"/>
      <c r="BH59" s="81"/>
      <c r="BI59" s="72"/>
      <c r="BJ59" s="72"/>
      <c r="BK59" s="72"/>
      <c r="BL59" s="72"/>
      <c r="BM59" s="72"/>
      <c r="BN59" s="72"/>
      <c r="BO59" s="82"/>
    </row>
    <row r="60" spans="1:67" s="3" customFormat="1" ht="15.75" customHeight="1" thickTop="1">
      <c r="A60" s="72"/>
      <c r="B60" s="409"/>
      <c r="C60" s="409"/>
      <c r="D60" s="412"/>
      <c r="E60" s="497"/>
      <c r="F60" s="335"/>
      <c r="G60" s="414"/>
      <c r="H60" s="414"/>
      <c r="I60" s="414"/>
      <c r="J60" s="414"/>
      <c r="K60" s="414"/>
      <c r="L60" s="414"/>
      <c r="M60" s="333"/>
      <c r="N60" s="334"/>
      <c r="O60" s="400"/>
      <c r="P60" s="401"/>
      <c r="Q60" s="401"/>
      <c r="R60" s="401"/>
      <c r="S60" s="401"/>
      <c r="T60" s="7"/>
      <c r="U60" s="81"/>
      <c r="W60" s="405" t="s">
        <v>91</v>
      </c>
      <c r="X60" s="405"/>
      <c r="Y60" s="406">
        <v>5.65</v>
      </c>
      <c r="Z60" s="407"/>
      <c r="AB60" s="72"/>
      <c r="AC60" s="82"/>
      <c r="AD60" s="89"/>
      <c r="AE60" s="90" t="s">
        <v>201</v>
      </c>
      <c r="AF60" s="90"/>
      <c r="AG60" s="90"/>
      <c r="AH60" s="90"/>
      <c r="AI60" s="90"/>
      <c r="AJ60" s="90"/>
      <c r="AK60" s="90"/>
      <c r="AL60" s="90"/>
      <c r="AM60" s="91"/>
      <c r="AN60" s="89"/>
      <c r="AO60" s="89"/>
      <c r="AP60" s="89"/>
      <c r="AQ60" s="89"/>
      <c r="AR60" s="89"/>
      <c r="AS60" s="89"/>
      <c r="AT60" s="89"/>
      <c r="AU60" s="89"/>
      <c r="AV60" s="89"/>
      <c r="AW60" s="179"/>
      <c r="AX60" s="102" t="s">
        <v>344</v>
      </c>
      <c r="AY60" s="95"/>
      <c r="AZ60" s="95"/>
      <c r="BA60" s="95"/>
      <c r="BB60" s="95"/>
      <c r="BC60" s="95"/>
      <c r="BD60" s="95"/>
      <c r="BE60" s="95"/>
      <c r="BF60" s="95"/>
      <c r="BG60" s="96"/>
      <c r="BH60" s="103" t="s">
        <v>344</v>
      </c>
      <c r="BI60" s="89"/>
      <c r="BJ60" s="89"/>
      <c r="BK60" s="89"/>
      <c r="BL60" s="89"/>
      <c r="BM60" s="89"/>
      <c r="BN60" s="89"/>
      <c r="BO60" s="179"/>
    </row>
    <row r="61" spans="1:67" s="3" customFormat="1" ht="15.75" customHeight="1">
      <c r="A61" s="72"/>
      <c r="B61" s="408" t="s">
        <v>204</v>
      </c>
      <c r="C61" s="409"/>
      <c r="D61" s="412"/>
      <c r="E61" s="497">
        <v>4</v>
      </c>
      <c r="F61" s="335" t="s">
        <v>329</v>
      </c>
      <c r="G61" s="414" t="s">
        <v>333</v>
      </c>
      <c r="H61" s="414"/>
      <c r="I61" s="414"/>
      <c r="J61" s="414"/>
      <c r="K61" s="414"/>
      <c r="L61" s="414"/>
      <c r="M61" s="333" t="s">
        <v>334</v>
      </c>
      <c r="N61" s="334">
        <f>IF(C35=$B$142,ROUND(E61*1000/105,1),IF(C35=$B$143,ROUND(E61*1000/210,1),IF(C35=$B$144,ROUND(E61*1000/210,1),IF(C35=$B$145,ROUND(E61*1000/1.732/210,1),0))))</f>
        <v>19</v>
      </c>
      <c r="O61" s="400" t="s">
        <v>205</v>
      </c>
      <c r="P61" s="401"/>
      <c r="Q61" s="401"/>
      <c r="R61" s="401"/>
      <c r="S61" s="401"/>
      <c r="T61" s="7"/>
      <c r="U61" s="81"/>
      <c r="W61" s="334" t="s">
        <v>345</v>
      </c>
      <c r="X61" s="334"/>
      <c r="Y61" s="398">
        <v>3.35</v>
      </c>
      <c r="Z61" s="399"/>
      <c r="AB61" s="72"/>
      <c r="AC61" s="82"/>
      <c r="AD61" s="89"/>
      <c r="AE61" s="109"/>
      <c r="AF61" s="110"/>
      <c r="AG61" s="110"/>
      <c r="AH61" s="111" t="s">
        <v>40</v>
      </c>
      <c r="AI61" s="112"/>
      <c r="AJ61" s="113" t="s">
        <v>41</v>
      </c>
      <c r="AK61" s="90"/>
      <c r="AL61" s="90"/>
      <c r="AM61" s="91"/>
      <c r="AN61" s="89"/>
      <c r="AO61" s="89"/>
      <c r="AP61" s="89"/>
      <c r="AQ61" s="89"/>
      <c r="AR61" s="89"/>
      <c r="AS61" s="89"/>
      <c r="AT61" s="89"/>
      <c r="AU61" s="89"/>
      <c r="AV61" s="89"/>
      <c r="AW61" s="179"/>
      <c r="AX61" s="377" t="s">
        <v>206</v>
      </c>
      <c r="AY61" s="378"/>
      <c r="AZ61" s="378"/>
      <c r="BA61" s="378"/>
      <c r="BB61" s="378"/>
      <c r="BC61" s="378"/>
      <c r="BD61" s="378"/>
      <c r="BE61" s="378"/>
      <c r="BF61" s="378"/>
      <c r="BG61" s="114"/>
      <c r="BH61" s="377" t="s">
        <v>207</v>
      </c>
      <c r="BI61" s="378"/>
      <c r="BJ61" s="378"/>
      <c r="BK61" s="378"/>
      <c r="BL61" s="378"/>
      <c r="BM61" s="378"/>
      <c r="BN61" s="378"/>
      <c r="BO61" s="379"/>
    </row>
    <row r="62" spans="1:67" s="3" customFormat="1" ht="15.75" customHeight="1" thickBot="1">
      <c r="A62" s="72"/>
      <c r="B62" s="409"/>
      <c r="C62" s="409"/>
      <c r="D62" s="412"/>
      <c r="E62" s="498"/>
      <c r="F62" s="335"/>
      <c r="G62" s="414"/>
      <c r="H62" s="414"/>
      <c r="I62" s="414"/>
      <c r="J62" s="414"/>
      <c r="K62" s="414"/>
      <c r="L62" s="414"/>
      <c r="M62" s="333"/>
      <c r="N62" s="334"/>
      <c r="O62" s="400"/>
      <c r="P62" s="401"/>
      <c r="Q62" s="401"/>
      <c r="R62" s="401"/>
      <c r="S62" s="401"/>
      <c r="T62" s="7"/>
      <c r="U62" s="81"/>
      <c r="W62" s="334" t="s">
        <v>292</v>
      </c>
      <c r="X62" s="334"/>
      <c r="Y62" s="398">
        <v>2.21</v>
      </c>
      <c r="Z62" s="399"/>
      <c r="AB62" s="7"/>
      <c r="AC62" s="85"/>
      <c r="AD62" s="89"/>
      <c r="AE62" s="117"/>
      <c r="AF62" s="90"/>
      <c r="AG62" s="90"/>
      <c r="AH62" s="89"/>
      <c r="AI62" s="89"/>
      <c r="AJ62" s="118"/>
      <c r="AK62" s="90"/>
      <c r="AL62" s="90"/>
      <c r="AM62" s="91"/>
      <c r="AN62" s="89"/>
      <c r="AO62" s="89"/>
      <c r="AP62" s="89"/>
      <c r="AQ62" s="89"/>
      <c r="AR62" s="89"/>
      <c r="AS62" s="89"/>
      <c r="AT62" s="89"/>
      <c r="AU62" s="89"/>
      <c r="AV62" s="89"/>
      <c r="AW62" s="179"/>
      <c r="AX62" s="121"/>
      <c r="AY62" s="122"/>
      <c r="AZ62" s="95"/>
      <c r="BA62" s="95"/>
      <c r="BB62" s="95"/>
      <c r="BC62" s="95"/>
      <c r="BD62" s="95"/>
      <c r="BE62" s="95"/>
      <c r="BF62" s="100"/>
      <c r="BG62" s="90"/>
      <c r="BH62" s="140"/>
      <c r="BI62" s="89"/>
      <c r="BJ62" s="89"/>
      <c r="BK62" s="89"/>
      <c r="BL62" s="89"/>
      <c r="BM62" s="89"/>
      <c r="BN62" s="89"/>
      <c r="BO62" s="179"/>
    </row>
    <row r="63" spans="1:67" s="3" customFormat="1" ht="15.75" customHeight="1" thickTop="1" thickBot="1">
      <c r="A63" s="72"/>
      <c r="B63" s="72"/>
      <c r="C63" s="72"/>
      <c r="D63" s="72"/>
      <c r="E63" s="72"/>
      <c r="F63" s="72"/>
      <c r="G63" s="72"/>
      <c r="H63" s="72"/>
      <c r="I63" s="72"/>
      <c r="J63" s="72"/>
      <c r="K63" s="72"/>
      <c r="L63" s="72"/>
      <c r="M63" s="72"/>
      <c r="N63" s="72"/>
      <c r="O63" s="72"/>
      <c r="P63" s="72"/>
      <c r="Q63" s="72"/>
      <c r="R63" s="72"/>
      <c r="S63" s="7"/>
      <c r="T63" s="7"/>
      <c r="U63" s="81"/>
      <c r="W63" s="334" t="s">
        <v>280</v>
      </c>
      <c r="X63" s="334"/>
      <c r="Y63" s="398">
        <v>3.33</v>
      </c>
      <c r="Z63" s="399"/>
      <c r="AB63" s="7"/>
      <c r="AC63" s="85"/>
      <c r="AD63" s="89"/>
      <c r="AE63" s="380" t="s">
        <v>42</v>
      </c>
      <c r="AF63" s="381"/>
      <c r="AG63" s="95"/>
      <c r="AH63" s="301" t="s">
        <v>273</v>
      </c>
      <c r="AI63" s="125"/>
      <c r="AJ63" s="301" t="s">
        <v>273</v>
      </c>
      <c r="AK63" s="90"/>
      <c r="AL63" s="90"/>
      <c r="AM63" s="91"/>
      <c r="AN63" s="89"/>
      <c r="AO63" s="89"/>
      <c r="AP63" s="89"/>
      <c r="AQ63" s="89"/>
      <c r="AR63" s="89"/>
      <c r="AS63" s="89"/>
      <c r="AT63" s="89"/>
      <c r="AU63" s="89"/>
      <c r="AV63" s="89"/>
      <c r="AW63" s="179"/>
      <c r="AX63" s="121"/>
      <c r="AY63" s="382" t="s">
        <v>209</v>
      </c>
      <c r="AZ63" s="382"/>
      <c r="BA63" s="382"/>
      <c r="BB63" s="382"/>
      <c r="BC63" s="383"/>
      <c r="BD63" s="354">
        <f>$I$35*N51*AJ71</f>
        <v>1.1020000000000001</v>
      </c>
      <c r="BE63" s="355"/>
      <c r="BF63" s="386" t="s">
        <v>346</v>
      </c>
      <c r="BG63" s="387" t="s">
        <v>299</v>
      </c>
      <c r="BH63" s="387"/>
      <c r="BI63" s="366" t="s">
        <v>211</v>
      </c>
      <c r="BJ63" s="366"/>
      <c r="BK63" s="366"/>
      <c r="BL63" s="388"/>
      <c r="BM63" s="354">
        <f>$AU$11+BD63</f>
        <v>2.2450000000000001</v>
      </c>
      <c r="BN63" s="355"/>
      <c r="BO63" s="390" t="s">
        <v>114</v>
      </c>
    </row>
    <row r="64" spans="1:67" s="3" customFormat="1" ht="15.75" customHeight="1" thickTop="1" thickBot="1">
      <c r="A64" s="72"/>
      <c r="B64" s="408" t="s">
        <v>212</v>
      </c>
      <c r="C64" s="409"/>
      <c r="D64" s="409"/>
      <c r="E64" s="410">
        <f>SUM(E43:E62)</f>
        <v>40</v>
      </c>
      <c r="F64" s="335" t="s">
        <v>329</v>
      </c>
      <c r="G64" s="319" t="s">
        <v>162</v>
      </c>
      <c r="H64" s="319"/>
      <c r="I64" s="332" t="s">
        <v>214</v>
      </c>
      <c r="J64" s="332"/>
      <c r="K64" s="332"/>
      <c r="L64" s="332"/>
      <c r="M64" s="333" t="s">
        <v>334</v>
      </c>
      <c r="N64" s="334">
        <f>IF(C35=$B$142,ROUND(E64*1000/105,1),IF(C35=$B$143,ROUND(E64*1000/210,1),IF(C35=$B$144,ROUND(E64*1000/210,1),IF(C35=$B$145,ROUND(E64*1000/1.732/210,1),0))))</f>
        <v>190.5</v>
      </c>
      <c r="O64" s="400" t="s">
        <v>215</v>
      </c>
      <c r="P64" s="401"/>
      <c r="Q64" s="401"/>
      <c r="R64" s="401"/>
      <c r="S64" s="401"/>
      <c r="T64" s="7"/>
      <c r="U64" s="81"/>
      <c r="W64" s="397" t="s">
        <v>347</v>
      </c>
      <c r="X64" s="397"/>
      <c r="Y64" s="398">
        <v>2.31</v>
      </c>
      <c r="Z64" s="399"/>
      <c r="AB64" s="7"/>
      <c r="AC64" s="85"/>
      <c r="AD64" s="89"/>
      <c r="AE64" s="129"/>
      <c r="AF64" s="89"/>
      <c r="AG64" s="89"/>
      <c r="AH64" s="89"/>
      <c r="AI64" s="89"/>
      <c r="AJ64" s="118"/>
      <c r="AK64" s="90"/>
      <c r="AL64" s="90"/>
      <c r="AM64" s="91"/>
      <c r="AN64" s="89"/>
      <c r="AO64" s="89"/>
      <c r="AP64" s="89"/>
      <c r="AQ64" s="89"/>
      <c r="AR64" s="89"/>
      <c r="AS64" s="89"/>
      <c r="AT64" s="89"/>
      <c r="AU64" s="89"/>
      <c r="AV64" s="89"/>
      <c r="AW64" s="179"/>
      <c r="AX64" s="130"/>
      <c r="AY64" s="384"/>
      <c r="AZ64" s="384"/>
      <c r="BA64" s="384"/>
      <c r="BB64" s="384"/>
      <c r="BC64" s="385"/>
      <c r="BD64" s="356"/>
      <c r="BE64" s="357"/>
      <c r="BF64" s="386"/>
      <c r="BG64" s="387"/>
      <c r="BH64" s="387"/>
      <c r="BI64" s="368"/>
      <c r="BJ64" s="368"/>
      <c r="BK64" s="368"/>
      <c r="BL64" s="389"/>
      <c r="BM64" s="356"/>
      <c r="BN64" s="357"/>
      <c r="BO64" s="390"/>
    </row>
    <row r="65" spans="1:67" s="3" customFormat="1" ht="15.75" customHeight="1" thickTop="1">
      <c r="A65" s="72"/>
      <c r="B65" s="409"/>
      <c r="C65" s="409"/>
      <c r="D65" s="409"/>
      <c r="E65" s="410"/>
      <c r="F65" s="335"/>
      <c r="G65" s="319"/>
      <c r="H65" s="319"/>
      <c r="I65" s="402" t="s">
        <v>33</v>
      </c>
      <c r="J65" s="402"/>
      <c r="K65" s="402"/>
      <c r="L65" s="402"/>
      <c r="M65" s="333"/>
      <c r="N65" s="334"/>
      <c r="O65" s="400"/>
      <c r="P65" s="401"/>
      <c r="Q65" s="401"/>
      <c r="R65" s="401"/>
      <c r="S65" s="401"/>
      <c r="T65" s="7"/>
      <c r="U65" s="81"/>
      <c r="W65" s="397" t="s">
        <v>295</v>
      </c>
      <c r="X65" s="397"/>
      <c r="Y65" s="398">
        <v>1.3</v>
      </c>
      <c r="Z65" s="399"/>
      <c r="AB65" s="7"/>
      <c r="AC65" s="85"/>
      <c r="AD65" s="89"/>
      <c r="AE65" s="380" t="s">
        <v>302</v>
      </c>
      <c r="AF65" s="381"/>
      <c r="AG65" s="133" t="s">
        <v>327</v>
      </c>
      <c r="AH65" s="134">
        <f>IF(AH63="","",VLOOKUP(AH63,$BP$5:$BQ$17,2,FALSE))</f>
        <v>2.31</v>
      </c>
      <c r="AI65" s="133" t="s">
        <v>304</v>
      </c>
      <c r="AJ65" s="135">
        <f>IF(AJ63="","",VLOOKUP(AJ63,$BP$5:$BQ$17,2,FALSE))</f>
        <v>2.31</v>
      </c>
      <c r="AK65" s="90"/>
      <c r="AL65" s="90"/>
      <c r="AM65" s="91"/>
      <c r="AN65" s="89"/>
      <c r="AO65" s="89"/>
      <c r="AP65" s="89"/>
      <c r="AQ65" s="89"/>
      <c r="AR65" s="89"/>
      <c r="AS65" s="89"/>
      <c r="AT65" s="89"/>
      <c r="AU65" s="89"/>
      <c r="AV65" s="89"/>
      <c r="AW65" s="179"/>
      <c r="AX65" s="140"/>
      <c r="AY65" s="89"/>
      <c r="AZ65" s="89"/>
      <c r="BA65" s="89"/>
      <c r="BB65" s="89"/>
      <c r="BC65" s="89"/>
      <c r="BD65" s="89"/>
      <c r="BE65" s="89"/>
      <c r="BF65" s="89"/>
      <c r="BG65" s="89"/>
      <c r="BH65" s="123"/>
      <c r="BI65" s="360" t="str">
        <f>IF($C$35="単相2線式100V",IF(BM63&gt;2,"簡易計算の結果，逆潮流による電圧上昇値が標準電圧の2％を超えています。","簡易計算の結果、逆潮流による電圧上昇値が標準電圧の2％以内となります。"),IF($C$35="単相3線式100/200V",IF(BM63&gt;2,"簡易計算の結果、逆潮流による電圧上昇値が標準電圧の2％を超えています。","簡易計算の結果、逆潮流による電圧上昇値が標準電圧の2％以内となります。"),IF($C$35="単相2線式200V",IF(BM63&gt;4,"簡易計算の結果、逆潮流による電圧上昇値が標準電圧の2％を超えています。","簡易計算の結果、逆潮流による電圧上昇値が標準電圧の2％以内となります。"),IF($C$35="三相3線式200V",IF(BM63&gt;4,"簡易計算の結果、逆潮流による電圧上昇値が標準電圧の2％を超えています。","簡易計算の結果、逆潮流による電圧上昇値が標準電圧の2％以内となります。")))))</f>
        <v>簡易計算の結果、逆潮流による電圧上昇値が標準電圧の2％を超えています。</v>
      </c>
      <c r="BJ65" s="361"/>
      <c r="BK65" s="361"/>
      <c r="BL65" s="361"/>
      <c r="BM65" s="361"/>
      <c r="BN65" s="362"/>
      <c r="BO65" s="139"/>
    </row>
    <row r="66" spans="1:67" s="3" customFormat="1" ht="15.75" customHeight="1" thickBot="1">
      <c r="A66" s="72"/>
      <c r="B66" s="72"/>
      <c r="C66" s="72"/>
      <c r="D66" s="72"/>
      <c r="E66" s="72"/>
      <c r="F66" s="72"/>
      <c r="G66" s="72"/>
      <c r="H66" s="72"/>
      <c r="I66" s="72"/>
      <c r="J66" s="72"/>
      <c r="K66" s="72"/>
      <c r="L66" s="72"/>
      <c r="M66" s="72"/>
      <c r="N66" s="72"/>
      <c r="O66" s="72"/>
      <c r="P66" s="72"/>
      <c r="Q66" s="72"/>
      <c r="R66" s="72"/>
      <c r="S66" s="7"/>
      <c r="T66" s="7"/>
      <c r="U66" s="81"/>
      <c r="W66" s="397" t="s">
        <v>300</v>
      </c>
      <c r="X66" s="397"/>
      <c r="Y66" s="398">
        <v>0.82399999999999995</v>
      </c>
      <c r="Z66" s="399"/>
      <c r="AB66" s="7"/>
      <c r="AC66" s="85"/>
      <c r="AD66" s="89"/>
      <c r="AE66" s="129"/>
      <c r="AF66" s="89"/>
      <c r="AG66" s="89"/>
      <c r="AH66" s="89"/>
      <c r="AI66" s="89"/>
      <c r="AJ66" s="118"/>
      <c r="AK66" s="90"/>
      <c r="AL66" s="90"/>
      <c r="AM66" s="91"/>
      <c r="AN66" s="89"/>
      <c r="AO66" s="89"/>
      <c r="AP66" s="89"/>
      <c r="AQ66" s="89"/>
      <c r="AR66" s="89"/>
      <c r="AS66" s="89"/>
      <c r="AT66" s="89"/>
      <c r="AU66" s="89"/>
      <c r="AV66" s="89"/>
      <c r="AW66" s="179"/>
      <c r="AX66" s="140"/>
      <c r="AY66" s="89"/>
      <c r="AZ66" s="89"/>
      <c r="BA66" s="89"/>
      <c r="BB66" s="89"/>
      <c r="BC66" s="89"/>
      <c r="BD66" s="89"/>
      <c r="BE66" s="89"/>
      <c r="BF66" s="89"/>
      <c r="BG66" s="89"/>
      <c r="BH66" s="123"/>
      <c r="BI66" s="363"/>
      <c r="BJ66" s="364"/>
      <c r="BK66" s="364"/>
      <c r="BL66" s="364"/>
      <c r="BM66" s="364"/>
      <c r="BN66" s="365"/>
      <c r="BO66" s="179"/>
    </row>
    <row r="67" spans="1:67" s="3" customFormat="1" ht="15.75" customHeight="1" thickTop="1" thickBot="1">
      <c r="A67" s="72"/>
      <c r="B67" s="72"/>
      <c r="C67" s="72"/>
      <c r="D67" s="72"/>
      <c r="E67" s="72"/>
      <c r="F67" s="72"/>
      <c r="G67" s="72"/>
      <c r="H67" s="72"/>
      <c r="I67" s="72"/>
      <c r="J67" s="72"/>
      <c r="K67" s="72"/>
      <c r="L67" s="72"/>
      <c r="M67" s="72"/>
      <c r="N67" s="72"/>
      <c r="O67" s="72"/>
      <c r="P67" s="72"/>
      <c r="Q67" s="72"/>
      <c r="R67" s="72"/>
      <c r="S67" s="7"/>
      <c r="T67" s="7"/>
      <c r="U67" s="81"/>
      <c r="W67" s="397" t="s">
        <v>301</v>
      </c>
      <c r="X67" s="397"/>
      <c r="Y67" s="398">
        <v>0.48699999999999999</v>
      </c>
      <c r="Z67" s="399"/>
      <c r="AB67" s="7"/>
      <c r="AC67" s="85"/>
      <c r="AD67" s="89"/>
      <c r="AE67" s="380" t="s">
        <v>49</v>
      </c>
      <c r="AF67" s="381"/>
      <c r="AG67" s="133" t="s">
        <v>309</v>
      </c>
      <c r="AH67" s="302">
        <v>25</v>
      </c>
      <c r="AI67" s="133" t="s">
        <v>341</v>
      </c>
      <c r="AJ67" s="302">
        <v>0</v>
      </c>
      <c r="AK67" s="90"/>
      <c r="AL67" s="90"/>
      <c r="AM67" s="91"/>
      <c r="AN67" s="89"/>
      <c r="AO67" s="89"/>
      <c r="AP67" s="89"/>
      <c r="AQ67" s="89"/>
      <c r="AR67" s="89"/>
      <c r="AS67" s="89"/>
      <c r="AT67" s="89"/>
      <c r="AU67" s="89"/>
      <c r="AV67" s="89"/>
      <c r="AW67" s="179"/>
      <c r="AX67" s="140"/>
      <c r="AY67" s="89"/>
      <c r="AZ67" s="89"/>
      <c r="BA67" s="89"/>
      <c r="BB67" s="89"/>
      <c r="BC67" s="89"/>
      <c r="BD67" s="89"/>
      <c r="BE67" s="89"/>
      <c r="BF67" s="89"/>
      <c r="BG67" s="89"/>
      <c r="BH67" s="123"/>
      <c r="BI67" s="89"/>
      <c r="BJ67" s="89"/>
      <c r="BK67" s="89"/>
      <c r="BL67" s="89"/>
      <c r="BM67" s="89"/>
      <c r="BN67" s="89"/>
      <c r="BO67" s="179"/>
    </row>
    <row r="68" spans="1:67" s="3" customFormat="1" ht="15.75" customHeight="1" thickTop="1" thickBot="1">
      <c r="A68" s="72"/>
      <c r="B68" s="72"/>
      <c r="C68" s="72"/>
      <c r="D68" s="72"/>
      <c r="E68" s="72"/>
      <c r="F68" s="72"/>
      <c r="G68" s="72"/>
      <c r="H68" s="72"/>
      <c r="I68" s="72"/>
      <c r="J68" s="72"/>
      <c r="K68" s="72"/>
      <c r="L68" s="340" t="s">
        <v>16</v>
      </c>
      <c r="M68" s="340"/>
      <c r="N68" s="30" t="s">
        <v>28</v>
      </c>
      <c r="O68" s="72"/>
      <c r="P68" s="72"/>
      <c r="Q68" s="72"/>
      <c r="R68" s="72"/>
      <c r="S68" s="7"/>
      <c r="T68" s="7"/>
      <c r="U68" s="81"/>
      <c r="W68" s="334" t="s">
        <v>305</v>
      </c>
      <c r="X68" s="334"/>
      <c r="Y68" s="398">
        <v>0.30299999999999999</v>
      </c>
      <c r="Z68" s="399"/>
      <c r="AB68" s="7"/>
      <c r="AC68" s="85"/>
      <c r="AD68" s="89"/>
      <c r="AE68" s="129"/>
      <c r="AF68" s="89"/>
      <c r="AG68" s="89"/>
      <c r="AH68" s="89"/>
      <c r="AI68" s="89"/>
      <c r="AJ68" s="118"/>
      <c r="AK68" s="90"/>
      <c r="AL68" s="90"/>
      <c r="AM68" s="91"/>
      <c r="AN68" s="89"/>
      <c r="AO68" s="89"/>
      <c r="AP68" s="89"/>
      <c r="AQ68" s="89"/>
      <c r="AR68" s="89"/>
      <c r="AS68" s="89"/>
      <c r="AT68" s="89"/>
      <c r="AU68" s="89"/>
      <c r="AV68" s="89"/>
      <c r="AW68" s="179"/>
      <c r="AX68" s="140"/>
      <c r="AY68" s="89"/>
      <c r="AZ68" s="89"/>
      <c r="BA68" s="89"/>
      <c r="BB68" s="89"/>
      <c r="BC68" s="89"/>
      <c r="BD68" s="89"/>
      <c r="BE68" s="89"/>
      <c r="BF68" s="89"/>
      <c r="BG68" s="89"/>
      <c r="BH68" s="123"/>
      <c r="BI68" s="89"/>
      <c r="BJ68" s="89"/>
      <c r="BK68" s="89"/>
      <c r="BL68" s="89"/>
      <c r="BM68" s="89"/>
      <c r="BN68" s="89"/>
      <c r="BO68" s="179"/>
    </row>
    <row r="69" spans="1:67" s="3" customFormat="1" ht="15.75" customHeight="1" thickTop="1">
      <c r="A69" s="72"/>
      <c r="B69" s="72"/>
      <c r="C69" s="72"/>
      <c r="D69" s="72"/>
      <c r="E69" s="72"/>
      <c r="F69" s="72"/>
      <c r="G69" s="72"/>
      <c r="H69" s="72"/>
      <c r="I69" s="72"/>
      <c r="J69" s="72"/>
      <c r="K69" s="72"/>
      <c r="L69" s="341" t="s">
        <v>18</v>
      </c>
      <c r="M69" s="341"/>
      <c r="N69" s="24">
        <v>105</v>
      </c>
      <c r="O69" s="72"/>
      <c r="P69" s="72"/>
      <c r="Q69" s="72"/>
      <c r="R69" s="72"/>
      <c r="S69" s="7"/>
      <c r="T69" s="7"/>
      <c r="U69" s="81"/>
      <c r="W69" s="397" t="s">
        <v>306</v>
      </c>
      <c r="X69" s="397"/>
      <c r="Y69" s="398">
        <v>0.18</v>
      </c>
      <c r="Z69" s="399"/>
      <c r="AB69" s="7"/>
      <c r="AC69" s="85"/>
      <c r="AD69" s="89"/>
      <c r="AE69" s="117" t="s">
        <v>54</v>
      </c>
      <c r="AF69" s="125"/>
      <c r="AG69" s="133" t="s">
        <v>319</v>
      </c>
      <c r="AH69" s="144">
        <f>IF(AH63="","",ROUND(AH65*(AH67/1000),3))</f>
        <v>5.8000000000000003E-2</v>
      </c>
      <c r="AI69" s="133" t="s">
        <v>332</v>
      </c>
      <c r="AJ69" s="145">
        <f>IF(AJ63="","",ROUND(AJ65*(AJ67/1000),3))</f>
        <v>0</v>
      </c>
      <c r="AK69" s="90"/>
      <c r="AL69" s="90"/>
      <c r="AM69" s="91"/>
      <c r="AN69" s="89"/>
      <c r="AO69" s="89"/>
      <c r="AP69" s="89"/>
      <c r="AQ69" s="89"/>
      <c r="AR69" s="89"/>
      <c r="AS69" s="89"/>
      <c r="AT69" s="89"/>
      <c r="AU69" s="89"/>
      <c r="AV69" s="89"/>
      <c r="AW69" s="179"/>
      <c r="AX69" s="186"/>
      <c r="AY69" s="89"/>
      <c r="AZ69" s="89"/>
      <c r="BA69" s="89"/>
      <c r="BB69" s="187"/>
      <c r="BC69" s="187"/>
      <c r="BD69" s="188"/>
      <c r="BE69" s="188"/>
      <c r="BF69" s="189"/>
      <c r="BG69" s="100"/>
      <c r="BH69" s="123"/>
      <c r="BI69" s="89"/>
      <c r="BJ69" s="89"/>
      <c r="BK69" s="89"/>
      <c r="BL69" s="89"/>
      <c r="BM69" s="89"/>
      <c r="BN69" s="89"/>
      <c r="BO69" s="179"/>
    </row>
    <row r="70" spans="1:67" s="3" customFormat="1" ht="15.75" customHeight="1">
      <c r="A70" s="72"/>
      <c r="B70" s="72"/>
      <c r="C70" s="72"/>
      <c r="D70" s="72"/>
      <c r="E70" s="72"/>
      <c r="F70" s="72"/>
      <c r="G70" s="72"/>
      <c r="H70" s="72"/>
      <c r="I70" s="72"/>
      <c r="J70" s="72"/>
      <c r="K70" s="72"/>
      <c r="L70" s="330" t="s">
        <v>19</v>
      </c>
      <c r="M70" s="330"/>
      <c r="N70" s="25">
        <v>210</v>
      </c>
      <c r="O70" s="72"/>
      <c r="P70" s="72"/>
      <c r="Q70" s="72"/>
      <c r="R70" s="72"/>
      <c r="S70" s="7"/>
      <c r="T70" s="7"/>
      <c r="U70" s="81"/>
      <c r="W70" s="397" t="s">
        <v>310</v>
      </c>
      <c r="X70" s="397"/>
      <c r="Y70" s="398">
        <v>0.11799999999999999</v>
      </c>
      <c r="Z70" s="399"/>
      <c r="AB70" s="7"/>
      <c r="AC70" s="85"/>
      <c r="AD70" s="190"/>
      <c r="AE70" s="149" t="s">
        <v>60</v>
      </c>
      <c r="AF70" s="150"/>
      <c r="AG70" s="151"/>
      <c r="AH70" s="152"/>
      <c r="AI70" s="151"/>
      <c r="AJ70" s="182"/>
      <c r="AK70" s="90"/>
      <c r="AL70" s="90"/>
      <c r="AM70" s="91"/>
      <c r="AN70" s="89"/>
      <c r="AO70" s="89"/>
      <c r="AP70" s="89"/>
      <c r="AQ70" s="89"/>
      <c r="AR70" s="89"/>
      <c r="AS70" s="89"/>
      <c r="AT70" s="89"/>
      <c r="AU70" s="89"/>
      <c r="AV70" s="89"/>
      <c r="AW70" s="179"/>
      <c r="AX70" s="186"/>
      <c r="AY70" s="89"/>
      <c r="AZ70" s="89"/>
      <c r="BA70" s="89"/>
      <c r="BB70" s="187"/>
      <c r="BC70" s="187"/>
      <c r="BD70" s="188"/>
      <c r="BE70" s="188"/>
      <c r="BF70" s="138"/>
      <c r="BG70" s="100"/>
      <c r="BH70" s="123"/>
      <c r="BI70" s="89"/>
      <c r="BJ70" s="89"/>
      <c r="BK70" s="89"/>
      <c r="BL70" s="89"/>
      <c r="BM70" s="89"/>
      <c r="BN70" s="89"/>
      <c r="BO70" s="179"/>
    </row>
    <row r="71" spans="1:67" s="3" customFormat="1" ht="15.75" customHeight="1">
      <c r="A71" s="72"/>
      <c r="B71" s="72"/>
      <c r="C71" s="72"/>
      <c r="D71" s="72"/>
      <c r="E71" s="72"/>
      <c r="F71" s="72"/>
      <c r="G71" s="72"/>
      <c r="H71" s="72"/>
      <c r="I71" s="72"/>
      <c r="J71" s="72"/>
      <c r="K71" s="72"/>
      <c r="L71" s="330" t="s">
        <v>20</v>
      </c>
      <c r="M71" s="330"/>
      <c r="N71" s="25">
        <v>210</v>
      </c>
      <c r="O71" s="72"/>
      <c r="P71" s="72"/>
      <c r="Q71" s="72"/>
      <c r="R71" s="72"/>
      <c r="S71" s="7"/>
      <c r="T71" s="7"/>
      <c r="U71" s="81"/>
      <c r="W71" s="397" t="s">
        <v>348</v>
      </c>
      <c r="X71" s="397"/>
      <c r="Y71" s="398">
        <v>9.2200000000000004E-2</v>
      </c>
      <c r="Z71" s="399"/>
      <c r="AB71" s="7"/>
      <c r="AC71" s="85"/>
      <c r="AD71" s="190"/>
      <c r="AE71" s="391" t="s">
        <v>63</v>
      </c>
      <c r="AF71" s="391"/>
      <c r="AG71" s="391"/>
      <c r="AH71" s="391"/>
      <c r="AI71" s="391"/>
      <c r="AJ71" s="156">
        <f>IF(AJ69="",AH69,AH69+AJ69)</f>
        <v>5.8000000000000003E-2</v>
      </c>
      <c r="AK71" s="90" t="s">
        <v>349</v>
      </c>
      <c r="AL71" s="90"/>
      <c r="AM71" s="91"/>
      <c r="AN71" s="89"/>
      <c r="AO71" s="89"/>
      <c r="AP71" s="89"/>
      <c r="AQ71" s="89"/>
      <c r="AR71" s="89"/>
      <c r="AS71" s="89"/>
      <c r="AT71" s="89"/>
      <c r="AU71" s="89"/>
      <c r="AV71" s="89"/>
      <c r="AW71" s="179"/>
      <c r="AX71" s="186"/>
      <c r="AY71" s="89"/>
      <c r="AZ71" s="89"/>
      <c r="BA71" s="89"/>
      <c r="BB71" s="89"/>
      <c r="BC71" s="89"/>
      <c r="BD71" s="89"/>
      <c r="BE71" s="89"/>
      <c r="BF71" s="89"/>
      <c r="BG71" s="89"/>
      <c r="BH71" s="123"/>
      <c r="BI71" s="89"/>
      <c r="BJ71" s="89"/>
      <c r="BK71" s="89"/>
      <c r="BL71" s="89"/>
      <c r="BM71" s="89"/>
      <c r="BN71" s="89"/>
      <c r="BO71" s="179"/>
    </row>
    <row r="72" spans="1:67" s="3" customFormat="1" ht="15.75" customHeight="1">
      <c r="A72" s="72"/>
      <c r="B72" s="72"/>
      <c r="C72" s="72"/>
      <c r="D72" s="72"/>
      <c r="E72" s="72"/>
      <c r="F72" s="72"/>
      <c r="G72" s="72"/>
      <c r="H72" s="72"/>
      <c r="I72" s="72"/>
      <c r="J72" s="72"/>
      <c r="K72" s="72"/>
      <c r="L72" s="330" t="s">
        <v>23</v>
      </c>
      <c r="M72" s="330"/>
      <c r="N72" s="25" t="s">
        <v>220</v>
      </c>
      <c r="O72" s="72"/>
      <c r="P72" s="72"/>
      <c r="Q72" s="72"/>
      <c r="R72" s="72"/>
      <c r="S72" s="7"/>
      <c r="T72" s="7"/>
      <c r="U72" s="81"/>
      <c r="W72" s="397" t="s">
        <v>221</v>
      </c>
      <c r="X72" s="397"/>
      <c r="Y72" s="398">
        <v>7.22E-2</v>
      </c>
      <c r="Z72" s="399"/>
      <c r="AB72" s="7"/>
      <c r="AC72" s="85"/>
      <c r="AD72" s="72"/>
      <c r="AE72" s="72"/>
      <c r="AF72" s="72"/>
      <c r="AG72" s="72"/>
      <c r="AH72" s="72"/>
      <c r="AI72" s="72"/>
      <c r="AJ72" s="72"/>
      <c r="AK72" s="72"/>
      <c r="AL72" s="72"/>
      <c r="AM72" s="83"/>
      <c r="AN72" s="72"/>
      <c r="AO72" s="72"/>
      <c r="AP72" s="72"/>
      <c r="AQ72" s="72"/>
      <c r="AR72" s="72"/>
      <c r="AS72" s="72"/>
      <c r="AT72" s="72"/>
      <c r="AU72" s="72"/>
      <c r="AV72" s="72"/>
      <c r="AW72" s="82"/>
      <c r="AX72" s="191"/>
      <c r="AY72" s="72"/>
      <c r="AZ72" s="72"/>
      <c r="BA72" s="192"/>
      <c r="BB72" s="192"/>
      <c r="BC72" s="192"/>
      <c r="BD72" s="192"/>
      <c r="BE72" s="192"/>
      <c r="BF72" s="192"/>
      <c r="BG72" s="192"/>
      <c r="BH72" s="99"/>
      <c r="BI72" s="192"/>
      <c r="BJ72" s="192"/>
      <c r="BK72" s="192"/>
      <c r="BL72" s="192"/>
      <c r="BM72" s="192"/>
      <c r="BN72" s="192"/>
      <c r="BO72" s="193"/>
    </row>
    <row r="73" spans="1:67" s="3" customFormat="1" ht="15.75" customHeight="1">
      <c r="A73" s="72"/>
      <c r="B73" s="72"/>
      <c r="C73" s="72"/>
      <c r="D73" s="72"/>
      <c r="E73" s="72"/>
      <c r="F73" s="72"/>
      <c r="G73" s="72"/>
      <c r="H73" s="72"/>
      <c r="I73" s="72"/>
      <c r="J73" s="72"/>
      <c r="K73" s="159"/>
      <c r="L73" s="159"/>
      <c r="M73" s="159"/>
      <c r="N73" s="159"/>
      <c r="O73" s="159"/>
      <c r="P73" s="159"/>
      <c r="Q73" s="159"/>
      <c r="R73" s="159"/>
      <c r="S73" s="21"/>
      <c r="T73" s="21"/>
      <c r="U73" s="81"/>
      <c r="W73" s="194" t="s">
        <v>350</v>
      </c>
      <c r="X73" s="7"/>
      <c r="Y73" s="72"/>
      <c r="Z73" s="72"/>
      <c r="AB73" s="7"/>
      <c r="AC73" s="85"/>
      <c r="AD73" s="72"/>
      <c r="AE73" s="7" t="s">
        <v>223</v>
      </c>
      <c r="AF73" s="7"/>
      <c r="AG73" s="7"/>
      <c r="AH73" s="7"/>
      <c r="AI73" s="7"/>
      <c r="AJ73" s="7"/>
      <c r="AK73" s="7"/>
      <c r="AL73" s="7"/>
      <c r="AM73" s="162"/>
      <c r="AN73" s="72"/>
      <c r="AO73" s="72"/>
      <c r="AP73" s="72"/>
      <c r="AQ73" s="72"/>
      <c r="AR73" s="72"/>
      <c r="AS73" s="72"/>
      <c r="AT73" s="72"/>
      <c r="AU73" s="72"/>
      <c r="AV73" s="72"/>
      <c r="AW73" s="82"/>
      <c r="AX73" s="163" t="s">
        <v>351</v>
      </c>
      <c r="AY73" s="38"/>
      <c r="AZ73" s="38"/>
      <c r="BA73" s="38"/>
      <c r="BB73" s="38"/>
      <c r="BC73" s="38"/>
      <c r="BD73" s="38"/>
      <c r="BE73" s="38"/>
      <c r="BF73" s="38"/>
      <c r="BG73" s="84"/>
      <c r="BH73" s="164" t="s">
        <v>224</v>
      </c>
      <c r="BI73" s="72"/>
      <c r="BJ73" s="72"/>
      <c r="BK73" s="72"/>
      <c r="BL73" s="72"/>
      <c r="BM73" s="72"/>
      <c r="BN73" s="72"/>
      <c r="BO73" s="82"/>
    </row>
    <row r="74" spans="1:67" ht="15.75" customHeight="1">
      <c r="A74" s="22"/>
      <c r="B74" s="22"/>
      <c r="C74" s="22"/>
      <c r="D74" s="22"/>
      <c r="E74" s="22"/>
      <c r="F74" s="22"/>
      <c r="G74" s="22"/>
      <c r="H74" s="22"/>
      <c r="I74" s="22"/>
      <c r="J74" s="22"/>
      <c r="K74" s="22"/>
      <c r="O74" s="22"/>
      <c r="P74" s="22"/>
      <c r="Q74" s="22"/>
      <c r="R74" s="22"/>
      <c r="S74" s="22"/>
      <c r="T74" s="178"/>
      <c r="U74" s="72"/>
      <c r="V74" s="72"/>
      <c r="W74" s="72"/>
      <c r="X74" s="72"/>
      <c r="Y74" s="72"/>
      <c r="Z74" s="72"/>
      <c r="AA74" s="72"/>
      <c r="AB74" s="72"/>
      <c r="AC74" s="85"/>
      <c r="AD74" s="72"/>
      <c r="AE74" s="104"/>
      <c r="AF74" s="105"/>
      <c r="AG74" s="105"/>
      <c r="AH74" s="106" t="s">
        <v>40</v>
      </c>
      <c r="AI74" s="107"/>
      <c r="AJ74" s="108" t="s">
        <v>41</v>
      </c>
      <c r="AK74" s="7"/>
      <c r="AL74" s="7"/>
      <c r="AM74" s="162"/>
      <c r="AN74" s="72"/>
      <c r="AO74" s="72"/>
      <c r="AP74" s="72"/>
      <c r="AQ74" s="72"/>
      <c r="AR74" s="72"/>
      <c r="AS74" s="72"/>
      <c r="AT74" s="72"/>
      <c r="AU74" s="72"/>
      <c r="AV74" s="72"/>
      <c r="AW74" s="82"/>
      <c r="AX74" s="392" t="s">
        <v>225</v>
      </c>
      <c r="AY74" s="393"/>
      <c r="AZ74" s="393"/>
      <c r="BA74" s="393"/>
      <c r="BB74" s="393"/>
      <c r="BC74" s="393"/>
      <c r="BD74" s="393"/>
      <c r="BE74" s="393"/>
      <c r="BF74" s="393"/>
      <c r="BG74" s="165"/>
      <c r="BH74" s="392" t="s">
        <v>226</v>
      </c>
      <c r="BI74" s="393"/>
      <c r="BJ74" s="393"/>
      <c r="BK74" s="393"/>
      <c r="BL74" s="393"/>
      <c r="BM74" s="393"/>
      <c r="BN74" s="393"/>
      <c r="BO74" s="394"/>
    </row>
    <row r="75" spans="1:67" ht="15.75" customHeight="1" thickBot="1">
      <c r="A75" s="7"/>
      <c r="B75" s="7"/>
      <c r="C75" s="7"/>
      <c r="D75" s="7"/>
      <c r="E75" s="7"/>
      <c r="F75" s="7"/>
      <c r="G75" s="7"/>
      <c r="H75" s="7"/>
      <c r="I75" s="7"/>
      <c r="J75" s="7"/>
      <c r="K75" s="7"/>
      <c r="O75" s="7"/>
      <c r="P75" s="7"/>
      <c r="Q75" s="7"/>
      <c r="R75" s="7"/>
      <c r="S75" s="7"/>
      <c r="T75" s="85"/>
      <c r="U75" s="72"/>
      <c r="V75" s="72"/>
      <c r="W75" s="72"/>
      <c r="X75" s="72"/>
      <c r="Y75" s="72"/>
      <c r="Z75" s="72"/>
      <c r="AA75" s="72"/>
      <c r="AB75" s="72"/>
      <c r="AC75" s="85"/>
      <c r="AD75" s="72"/>
      <c r="AE75" s="116"/>
      <c r="AF75" s="7"/>
      <c r="AG75" s="7"/>
      <c r="AH75" s="72"/>
      <c r="AI75" s="72"/>
      <c r="AJ75" s="83"/>
      <c r="AK75" s="7"/>
      <c r="AL75" s="7"/>
      <c r="AM75" s="162"/>
      <c r="AN75" s="72"/>
      <c r="AO75" s="72"/>
      <c r="AP75" s="72"/>
      <c r="AQ75" s="72"/>
      <c r="AR75" s="72"/>
      <c r="AS75" s="72"/>
      <c r="AT75" s="72"/>
      <c r="AU75" s="72"/>
      <c r="AV75" s="72"/>
      <c r="AW75" s="82"/>
      <c r="AX75" s="166"/>
      <c r="AY75" s="167"/>
      <c r="AZ75" s="38"/>
      <c r="BA75" s="38"/>
      <c r="BB75" s="38"/>
      <c r="BC75" s="38"/>
      <c r="BD75" s="38"/>
      <c r="BE75" s="38"/>
      <c r="BF75" s="34"/>
      <c r="BH75" s="81"/>
      <c r="BJ75" s="73"/>
      <c r="BK75" s="73"/>
      <c r="BL75" s="73"/>
      <c r="BM75" s="73"/>
      <c r="BN75" s="73"/>
      <c r="BO75" s="85"/>
    </row>
    <row r="76" spans="1:67" ht="15.75" customHeight="1" thickTop="1" thickBot="1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O76" s="7"/>
      <c r="P76" s="7"/>
      <c r="Q76" s="7"/>
      <c r="R76" s="7"/>
      <c r="S76" s="7"/>
      <c r="T76" s="85"/>
      <c r="U76" s="72"/>
      <c r="V76" s="1"/>
      <c r="W76" s="1"/>
      <c r="X76" s="72"/>
      <c r="Y76" s="72"/>
      <c r="Z76" s="72"/>
      <c r="AA76" s="72"/>
      <c r="AB76" s="72"/>
      <c r="AC76" s="85"/>
      <c r="AD76" s="72"/>
      <c r="AE76" s="359" t="s">
        <v>42</v>
      </c>
      <c r="AF76" s="329"/>
      <c r="AG76" s="38"/>
      <c r="AH76" s="301" t="s">
        <v>273</v>
      </c>
      <c r="AI76" s="40"/>
      <c r="AJ76" s="301" t="s">
        <v>273</v>
      </c>
      <c r="AK76" s="7"/>
      <c r="AL76" s="7"/>
      <c r="AM76" s="162"/>
      <c r="AN76" s="72"/>
      <c r="AO76" s="72"/>
      <c r="AP76" s="72"/>
      <c r="AQ76" s="72"/>
      <c r="AR76" s="72"/>
      <c r="AS76" s="72"/>
      <c r="AT76" s="72"/>
      <c r="AU76" s="72"/>
      <c r="AV76" s="72"/>
      <c r="AW76" s="82"/>
      <c r="AX76" s="166"/>
      <c r="AY76" s="366" t="s">
        <v>227</v>
      </c>
      <c r="AZ76" s="366"/>
      <c r="BA76" s="366"/>
      <c r="BB76" s="366"/>
      <c r="BC76" s="367"/>
      <c r="BD76" s="354">
        <f>$I$35*N53*AJ84</f>
        <v>0.22800000000000001</v>
      </c>
      <c r="BE76" s="355"/>
      <c r="BF76" s="370" t="s">
        <v>352</v>
      </c>
      <c r="BG76" s="371" t="s">
        <v>112</v>
      </c>
      <c r="BH76" s="371"/>
      <c r="BI76" s="373" t="s">
        <v>229</v>
      </c>
      <c r="BJ76" s="373"/>
      <c r="BK76" s="373"/>
      <c r="BL76" s="374"/>
      <c r="BM76" s="354">
        <f>$AU$11+BD76</f>
        <v>1.371</v>
      </c>
      <c r="BN76" s="355"/>
      <c r="BO76" s="395" t="s">
        <v>114</v>
      </c>
    </row>
    <row r="77" spans="1:67" ht="15.75" customHeight="1" thickTop="1" thickBot="1">
      <c r="A77" s="7"/>
      <c r="B77" s="7"/>
      <c r="C77" s="7"/>
      <c r="D77" s="7"/>
      <c r="E77" s="7"/>
      <c r="F77" s="7"/>
      <c r="G77" s="7"/>
      <c r="H77" s="7"/>
      <c r="I77" s="7"/>
      <c r="J77" s="7"/>
      <c r="K77" s="7"/>
      <c r="O77" s="7"/>
      <c r="P77" s="7"/>
      <c r="Q77" s="7"/>
      <c r="R77" s="7"/>
      <c r="S77" s="7"/>
      <c r="T77" s="85"/>
      <c r="U77" s="72"/>
      <c r="V77" s="1"/>
      <c r="W77" s="1"/>
      <c r="X77" s="72"/>
      <c r="Y77" s="72"/>
      <c r="Z77" s="72"/>
      <c r="AA77" s="72"/>
      <c r="AB77" s="72"/>
      <c r="AC77" s="85"/>
      <c r="AD77" s="72"/>
      <c r="AE77" s="127"/>
      <c r="AF77" s="72"/>
      <c r="AG77" s="72"/>
      <c r="AH77" s="72"/>
      <c r="AI77" s="72"/>
      <c r="AJ77" s="83"/>
      <c r="AK77" s="7"/>
      <c r="AL77" s="7"/>
      <c r="AM77" s="162"/>
      <c r="AN77" s="72"/>
      <c r="AO77" s="72"/>
      <c r="AP77" s="72"/>
      <c r="AQ77" s="72"/>
      <c r="AR77" s="72"/>
      <c r="AS77" s="72"/>
      <c r="AT77" s="72"/>
      <c r="AU77" s="72"/>
      <c r="AV77" s="72"/>
      <c r="AW77" s="82"/>
      <c r="AX77" s="168"/>
      <c r="AY77" s="368"/>
      <c r="AZ77" s="368"/>
      <c r="BA77" s="368"/>
      <c r="BB77" s="368"/>
      <c r="BC77" s="369"/>
      <c r="BD77" s="356"/>
      <c r="BE77" s="357"/>
      <c r="BF77" s="370"/>
      <c r="BG77" s="371"/>
      <c r="BH77" s="396"/>
      <c r="BI77" s="375"/>
      <c r="BJ77" s="375"/>
      <c r="BK77" s="375"/>
      <c r="BL77" s="376"/>
      <c r="BM77" s="356"/>
      <c r="BN77" s="357"/>
      <c r="BO77" s="395"/>
    </row>
    <row r="78" spans="1:67" ht="15.75" customHeight="1" thickTop="1">
      <c r="A78" s="7"/>
      <c r="B78" s="7"/>
      <c r="C78" s="7"/>
      <c r="D78" s="7"/>
      <c r="E78" s="7"/>
      <c r="F78" s="7"/>
      <c r="G78" s="7"/>
      <c r="H78" s="7"/>
      <c r="I78" s="7"/>
      <c r="J78" s="7"/>
      <c r="K78" s="7"/>
      <c r="O78" s="7"/>
      <c r="P78" s="7"/>
      <c r="Q78" s="7"/>
      <c r="R78" s="7"/>
      <c r="S78" s="7"/>
      <c r="T78" s="85"/>
      <c r="U78" s="72"/>
      <c r="V78" s="1"/>
      <c r="W78" s="1"/>
      <c r="X78" s="72"/>
      <c r="Y78" s="72"/>
      <c r="Z78" s="72"/>
      <c r="AA78" s="72"/>
      <c r="AB78" s="72"/>
      <c r="AC78" s="85"/>
      <c r="AD78" s="72"/>
      <c r="AE78" s="359" t="s">
        <v>302</v>
      </c>
      <c r="AF78" s="329"/>
      <c r="AG78" s="43" t="s">
        <v>327</v>
      </c>
      <c r="AH78" s="44">
        <f>IF(AH76="","",VLOOKUP(AH76,$BP$5:$BQ$17,2,FALSE))</f>
        <v>2.31</v>
      </c>
      <c r="AI78" s="43" t="s">
        <v>304</v>
      </c>
      <c r="AJ78" s="132">
        <f>IF(AJ76="","",VLOOKUP(AJ76,$BP$5:$BQ$17,2,FALSE))</f>
        <v>2.31</v>
      </c>
      <c r="AK78" s="7"/>
      <c r="AL78" s="7"/>
      <c r="AM78" s="162"/>
      <c r="AN78" s="72"/>
      <c r="AO78" s="72"/>
      <c r="AP78" s="72"/>
      <c r="AQ78" s="72"/>
      <c r="AR78" s="72"/>
      <c r="AS78" s="72"/>
      <c r="AT78" s="72"/>
      <c r="AU78" s="72"/>
      <c r="AV78" s="72"/>
      <c r="AW78" s="82"/>
      <c r="AX78" s="81"/>
      <c r="AY78" s="72"/>
      <c r="AZ78" s="72"/>
      <c r="BA78" s="72"/>
      <c r="BB78" s="72"/>
      <c r="BC78" s="72"/>
      <c r="BD78" s="72"/>
      <c r="BE78" s="72"/>
      <c r="BF78" s="72"/>
      <c r="BG78" s="126"/>
      <c r="BH78" s="81"/>
      <c r="BI78" s="360" t="str">
        <f>IF($C$35="単相2線式100V",IF(BM76&gt;2,"簡易計算の結果，逆潮流による電圧上昇値が標準電圧の2％を超えています。","簡易計算の結果、逆潮流による電圧上昇値が標準電圧の2％以内となります。"),IF($C$35="単相3線式100/200V",IF(BM76&gt;2,"簡易計算の結果、逆潮流による電圧上昇値が標準電圧の2％を超えています。","簡易計算の結果、逆潮流による電圧上昇値が標準電圧の2％以内となります。"),IF($C$35="単相2線式200V",IF(BM76&gt;4,"簡易計算の結果、逆潮流による電圧上昇値が標準電圧の2％を超えています。","簡易計算の結果、逆潮流による電圧上昇値が標準電圧の2％以内となります。"),IF($C$35="三相3線式200V",IF(BM76&gt;4,"簡易計算の結果、逆潮流による電圧上昇値が標準電圧の2％を超えています。","簡易計算の結果、逆潮流による電圧上昇値が標準電圧の2％以内となります。")))))</f>
        <v>簡易計算の結果、逆潮流による電圧上昇値が標準電圧の2％以内となります。</v>
      </c>
      <c r="BJ78" s="361"/>
      <c r="BK78" s="361"/>
      <c r="BL78" s="361"/>
      <c r="BM78" s="361"/>
      <c r="BN78" s="362"/>
      <c r="BO78" s="169"/>
    </row>
    <row r="79" spans="1:67" ht="15.75" customHeight="1" thickBot="1">
      <c r="A79" s="7"/>
      <c r="B79" s="7"/>
      <c r="C79" s="7"/>
      <c r="D79" s="7"/>
      <c r="E79" s="7"/>
      <c r="F79" s="7"/>
      <c r="G79" s="7"/>
      <c r="H79" s="7"/>
      <c r="I79" s="7"/>
      <c r="J79" s="7"/>
      <c r="K79" s="7"/>
      <c r="O79" s="7"/>
      <c r="P79" s="7"/>
      <c r="Q79" s="7"/>
      <c r="R79" s="7"/>
      <c r="S79" s="7"/>
      <c r="T79" s="85"/>
      <c r="U79" s="72"/>
      <c r="V79" s="1"/>
      <c r="W79" s="1"/>
      <c r="X79" s="1"/>
      <c r="Y79" s="1"/>
      <c r="Z79" s="1"/>
      <c r="AA79" s="72"/>
      <c r="AB79" s="72"/>
      <c r="AC79" s="85"/>
      <c r="AD79" s="72"/>
      <c r="AE79" s="127"/>
      <c r="AF79" s="72"/>
      <c r="AG79" s="72"/>
      <c r="AH79" s="72"/>
      <c r="AI79" s="72"/>
      <c r="AJ79" s="83"/>
      <c r="AK79" s="7"/>
      <c r="AL79" s="7"/>
      <c r="AM79" s="162"/>
      <c r="AN79" s="72"/>
      <c r="AO79" s="72"/>
      <c r="AP79" s="72"/>
      <c r="AQ79" s="72"/>
      <c r="AR79" s="72"/>
      <c r="AS79" s="72"/>
      <c r="AT79" s="72"/>
      <c r="AU79" s="72"/>
      <c r="AV79" s="72"/>
      <c r="AW79" s="82"/>
      <c r="AX79" s="81"/>
      <c r="AY79" s="72"/>
      <c r="AZ79" s="72"/>
      <c r="BA79" s="7"/>
      <c r="BB79" s="7"/>
      <c r="BC79" s="7"/>
      <c r="BD79" s="7"/>
      <c r="BE79" s="7"/>
      <c r="BH79" s="99"/>
      <c r="BI79" s="363"/>
      <c r="BJ79" s="364"/>
      <c r="BK79" s="364"/>
      <c r="BL79" s="364"/>
      <c r="BM79" s="364"/>
      <c r="BN79" s="365"/>
      <c r="BO79" s="82"/>
    </row>
    <row r="80" spans="1:67" ht="15.75" customHeight="1" thickTop="1" thickBot="1">
      <c r="A80" s="7"/>
      <c r="B80" s="7"/>
      <c r="C80" s="7"/>
      <c r="D80" s="7"/>
      <c r="E80" s="7"/>
      <c r="F80" s="7"/>
      <c r="G80" s="7"/>
      <c r="H80" s="7"/>
      <c r="I80" s="7"/>
      <c r="J80" s="7"/>
      <c r="K80" s="7"/>
      <c r="O80" s="7"/>
      <c r="P80" s="7"/>
      <c r="Q80" s="7"/>
      <c r="R80" s="7"/>
      <c r="S80" s="7"/>
      <c r="T80" s="85"/>
      <c r="U80" s="72"/>
      <c r="V80" s="1"/>
      <c r="W80" s="1"/>
      <c r="X80" s="1"/>
      <c r="Y80" s="1"/>
      <c r="Z80" s="1"/>
      <c r="AA80" s="72"/>
      <c r="AB80" s="72"/>
      <c r="AC80" s="85"/>
      <c r="AD80" s="72"/>
      <c r="AE80" s="359" t="s">
        <v>49</v>
      </c>
      <c r="AF80" s="329"/>
      <c r="AG80" s="43" t="s">
        <v>309</v>
      </c>
      <c r="AH80" s="302">
        <v>5</v>
      </c>
      <c r="AI80" s="43" t="s">
        <v>341</v>
      </c>
      <c r="AJ80" s="302">
        <v>0</v>
      </c>
      <c r="AK80" s="7"/>
      <c r="AL80" s="7"/>
      <c r="AM80" s="162"/>
      <c r="AN80" s="72"/>
      <c r="AO80" s="72"/>
      <c r="AP80" s="72"/>
      <c r="AQ80" s="72"/>
      <c r="AR80" s="72"/>
      <c r="AS80" s="72"/>
      <c r="AT80" s="72"/>
      <c r="AU80" s="72"/>
      <c r="AV80" s="72"/>
      <c r="AW80" s="82"/>
      <c r="AX80" s="81"/>
      <c r="AY80" s="72"/>
      <c r="AZ80" s="72"/>
      <c r="BA80" s="7"/>
      <c r="BB80" s="7"/>
      <c r="BC80" s="7"/>
      <c r="BD80" s="7"/>
      <c r="BE80" s="7"/>
      <c r="BH80" s="99"/>
      <c r="BJ80" s="73"/>
      <c r="BK80" s="73"/>
      <c r="BL80" s="73"/>
      <c r="BM80" s="73"/>
      <c r="BN80" s="73"/>
      <c r="BO80" s="85"/>
    </row>
    <row r="81" spans="1:67" ht="15.75" customHeight="1" thickTop="1">
      <c r="A81" s="7"/>
      <c r="B81" s="7"/>
      <c r="C81" s="7"/>
      <c r="D81" s="7"/>
      <c r="E81" s="7"/>
      <c r="F81" s="7"/>
      <c r="G81" s="7"/>
      <c r="H81" s="7"/>
      <c r="I81" s="7"/>
      <c r="J81" s="7"/>
      <c r="K81" s="7"/>
      <c r="O81" s="7"/>
      <c r="P81" s="7"/>
      <c r="Q81" s="7"/>
      <c r="R81" s="7"/>
      <c r="S81" s="7"/>
      <c r="T81" s="85"/>
      <c r="U81" s="72"/>
      <c r="V81" s="1"/>
      <c r="W81" s="1"/>
      <c r="X81" s="1"/>
      <c r="Y81" s="1"/>
      <c r="Z81" s="1"/>
      <c r="AA81" s="72"/>
      <c r="AB81" s="72"/>
      <c r="AC81" s="85"/>
      <c r="AD81" s="72"/>
      <c r="AE81" s="127"/>
      <c r="AF81" s="72"/>
      <c r="AG81" s="72"/>
      <c r="AH81" s="72"/>
      <c r="AI81" s="72"/>
      <c r="AJ81" s="83"/>
      <c r="AK81" s="7"/>
      <c r="AL81" s="7"/>
      <c r="AM81" s="162"/>
      <c r="AN81" s="72"/>
      <c r="AO81" s="72"/>
      <c r="AP81" s="72"/>
      <c r="AQ81" s="72"/>
      <c r="AR81" s="72"/>
      <c r="AS81" s="72"/>
      <c r="AT81" s="72"/>
      <c r="AU81" s="72"/>
      <c r="AV81" s="72"/>
      <c r="AW81" s="82"/>
      <c r="AX81" s="81"/>
      <c r="AY81" s="72"/>
      <c r="AZ81" s="72"/>
      <c r="BA81" s="7"/>
      <c r="BB81" s="7"/>
      <c r="BC81" s="7"/>
      <c r="BD81" s="7"/>
      <c r="BE81" s="7"/>
      <c r="BH81" s="81"/>
      <c r="BJ81" s="73"/>
      <c r="BK81" s="73"/>
      <c r="BL81" s="73"/>
      <c r="BM81" s="73"/>
      <c r="BN81" s="73"/>
      <c r="BO81" s="85"/>
    </row>
    <row r="82" spans="1:67" ht="15.75" customHeight="1">
      <c r="A82" s="7"/>
      <c r="B82" s="7"/>
      <c r="C82" s="7"/>
      <c r="D82" s="7"/>
      <c r="E82" s="7"/>
      <c r="F82" s="7"/>
      <c r="G82" s="7"/>
      <c r="H82" s="7"/>
      <c r="I82" s="7"/>
      <c r="J82" s="7"/>
      <c r="K82" s="7"/>
      <c r="O82" s="7"/>
      <c r="P82" s="7"/>
      <c r="Q82" s="7"/>
      <c r="R82" s="7"/>
      <c r="S82" s="7"/>
      <c r="T82" s="85"/>
      <c r="U82" s="72"/>
      <c r="V82" s="1"/>
      <c r="W82" s="1"/>
      <c r="X82" s="1"/>
      <c r="Y82" s="1"/>
      <c r="Z82" s="1"/>
      <c r="AA82" s="72"/>
      <c r="AB82" s="72"/>
      <c r="AC82" s="85"/>
      <c r="AD82" s="72"/>
      <c r="AE82" s="116" t="s">
        <v>54</v>
      </c>
      <c r="AF82" s="40"/>
      <c r="AG82" s="43" t="s">
        <v>319</v>
      </c>
      <c r="AH82" s="47">
        <f>IF(AH76="","",ROUND(AH78*(AH80/1000),3))</f>
        <v>1.2E-2</v>
      </c>
      <c r="AI82" s="43" t="s">
        <v>332</v>
      </c>
      <c r="AJ82" s="143">
        <f>IF(AJ76="","",ROUND(AJ78*(AJ80/1000),3))</f>
        <v>0</v>
      </c>
      <c r="AK82" s="7"/>
      <c r="AL82" s="7"/>
      <c r="AM82" s="162"/>
      <c r="AN82" s="72"/>
      <c r="AO82" s="72"/>
      <c r="AP82" s="72"/>
      <c r="AQ82" s="72"/>
      <c r="AR82" s="72"/>
      <c r="AS82" s="72"/>
      <c r="AT82" s="72"/>
      <c r="AU82" s="72"/>
      <c r="AV82" s="72"/>
      <c r="AW82" s="82"/>
      <c r="AX82" s="81"/>
      <c r="AY82" s="72"/>
      <c r="AZ82" s="72"/>
      <c r="BA82" s="7"/>
      <c r="BB82" s="7"/>
      <c r="BC82" s="7"/>
      <c r="BD82" s="7"/>
      <c r="BE82" s="7"/>
      <c r="BH82" s="81"/>
      <c r="BJ82" s="73"/>
      <c r="BK82" s="73"/>
      <c r="BL82" s="73"/>
      <c r="BM82" s="73"/>
      <c r="BN82" s="73"/>
      <c r="BO82" s="85"/>
    </row>
    <row r="83" spans="1:67" ht="15.75" customHeight="1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  <c r="O83" s="7"/>
      <c r="P83" s="7"/>
      <c r="Q83" s="7"/>
      <c r="R83" s="7"/>
      <c r="S83" s="7"/>
      <c r="T83" s="85"/>
      <c r="U83" s="72"/>
      <c r="V83" s="1"/>
      <c r="W83" s="1"/>
      <c r="X83" s="1"/>
      <c r="Y83" s="1"/>
      <c r="Z83" s="1"/>
      <c r="AA83" s="72"/>
      <c r="AB83" s="72"/>
      <c r="AC83" s="85"/>
      <c r="AD83" s="6"/>
      <c r="AE83" s="146" t="s">
        <v>60</v>
      </c>
      <c r="AF83" s="171"/>
      <c r="AG83" s="172"/>
      <c r="AH83" s="173"/>
      <c r="AI83" s="172"/>
      <c r="AJ83" s="174"/>
      <c r="AK83" s="7"/>
      <c r="AL83" s="7"/>
      <c r="AM83" s="162"/>
      <c r="AN83" s="72"/>
      <c r="AO83" s="72"/>
      <c r="AP83" s="72"/>
      <c r="AQ83" s="72"/>
      <c r="AR83" s="72"/>
      <c r="AS83" s="72"/>
      <c r="AT83" s="72"/>
      <c r="AU83" s="72"/>
      <c r="AV83" s="72"/>
      <c r="AW83" s="82"/>
      <c r="AX83" s="81"/>
      <c r="AY83" s="72"/>
      <c r="AZ83" s="72"/>
      <c r="BA83" s="7"/>
      <c r="BB83" s="7"/>
      <c r="BC83" s="7"/>
      <c r="BD83" s="7"/>
      <c r="BE83" s="7"/>
      <c r="BH83" s="81"/>
      <c r="BJ83" s="73"/>
      <c r="BK83" s="73"/>
      <c r="BL83" s="73"/>
      <c r="BM83" s="73"/>
      <c r="BN83" s="73"/>
      <c r="BO83" s="85"/>
    </row>
    <row r="84" spans="1:67" s="8" customFormat="1" ht="15.75" customHeight="1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O84" s="6"/>
      <c r="P84" s="6"/>
      <c r="Q84" s="6"/>
      <c r="R84" s="6"/>
      <c r="S84" s="6"/>
      <c r="T84" s="195"/>
      <c r="U84" s="6"/>
      <c r="AA84" s="6"/>
      <c r="AB84" s="6"/>
      <c r="AC84" s="85"/>
      <c r="AD84" s="6"/>
      <c r="AE84" s="319" t="s">
        <v>63</v>
      </c>
      <c r="AF84" s="319"/>
      <c r="AG84" s="319"/>
      <c r="AH84" s="319"/>
      <c r="AI84" s="319"/>
      <c r="AJ84" s="49">
        <f>IF(AJ82="",AH82,AH82+AJ82)</f>
        <v>1.2E-2</v>
      </c>
      <c r="AK84" s="7" t="s">
        <v>230</v>
      </c>
      <c r="AL84" s="7"/>
      <c r="AM84" s="162"/>
      <c r="AN84" s="6"/>
      <c r="AO84" s="6"/>
      <c r="AP84" s="6"/>
      <c r="AQ84" s="6"/>
      <c r="AR84" s="6"/>
      <c r="AS84" s="6"/>
      <c r="AT84" s="6"/>
      <c r="AU84" s="6"/>
      <c r="AV84" s="6"/>
      <c r="AW84" s="195"/>
      <c r="AX84" s="196"/>
      <c r="AY84" s="6"/>
      <c r="AZ84" s="6"/>
      <c r="BA84" s="6"/>
      <c r="BB84" s="6"/>
      <c r="BC84" s="6"/>
      <c r="BD84" s="6"/>
      <c r="BE84" s="6"/>
      <c r="BF84" s="6"/>
      <c r="BG84" s="197"/>
      <c r="BH84" s="81"/>
      <c r="BI84" s="6"/>
      <c r="BJ84" s="6"/>
      <c r="BK84" s="6"/>
      <c r="BL84" s="6"/>
      <c r="BM84" s="6"/>
      <c r="BN84" s="6"/>
      <c r="BO84" s="195"/>
    </row>
    <row r="85" spans="1:67" s="8" customFormat="1" ht="15.75" customHeight="1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O85" s="6"/>
      <c r="P85" s="6"/>
      <c r="Q85" s="6"/>
      <c r="R85" s="6"/>
      <c r="S85" s="6"/>
      <c r="T85" s="195"/>
      <c r="U85" s="6"/>
      <c r="AA85" s="6"/>
      <c r="AB85" s="6"/>
      <c r="AC85" s="85"/>
      <c r="AD85" s="6"/>
      <c r="AE85" s="6"/>
      <c r="AF85" s="6"/>
      <c r="AG85" s="6"/>
      <c r="AH85" s="6"/>
      <c r="AI85" s="6"/>
      <c r="AJ85" s="6"/>
      <c r="AK85" s="6"/>
      <c r="AL85" s="7"/>
      <c r="AM85" s="162"/>
      <c r="AN85" s="6"/>
      <c r="AO85" s="6"/>
      <c r="AP85" s="6"/>
      <c r="AQ85" s="6"/>
      <c r="AR85" s="6"/>
      <c r="AS85" s="6"/>
      <c r="AT85" s="6"/>
      <c r="AU85" s="6"/>
      <c r="AV85" s="6"/>
      <c r="AW85" s="195"/>
      <c r="AX85" s="196"/>
      <c r="AY85" s="6"/>
      <c r="AZ85" s="6"/>
      <c r="BA85" s="6"/>
      <c r="BB85" s="6"/>
      <c r="BC85" s="6"/>
      <c r="BD85" s="6"/>
      <c r="BE85" s="6"/>
      <c r="BF85" s="6"/>
      <c r="BG85" s="197"/>
      <c r="BH85" s="81"/>
      <c r="BI85" s="197"/>
      <c r="BJ85" s="197"/>
      <c r="BK85" s="197"/>
      <c r="BL85" s="197"/>
      <c r="BM85" s="197"/>
      <c r="BN85" s="197"/>
      <c r="BO85" s="195"/>
    </row>
    <row r="86" spans="1:67" s="8" customFormat="1" ht="15.75" customHeight="1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O86" s="6"/>
      <c r="P86" s="6"/>
      <c r="Q86" s="6"/>
      <c r="R86" s="6"/>
      <c r="S86" s="6"/>
      <c r="T86" s="195"/>
      <c r="U86" s="6"/>
      <c r="AA86" s="6"/>
      <c r="AB86" s="6"/>
      <c r="AC86" s="195"/>
      <c r="AD86" s="190"/>
      <c r="AE86" s="90" t="s">
        <v>231</v>
      </c>
      <c r="AF86" s="90"/>
      <c r="AG86" s="90"/>
      <c r="AH86" s="90"/>
      <c r="AI86" s="90"/>
      <c r="AJ86" s="90"/>
      <c r="AK86" s="90"/>
      <c r="AL86" s="190"/>
      <c r="AM86" s="198"/>
      <c r="AN86" s="190"/>
      <c r="AO86" s="190"/>
      <c r="AP86" s="190"/>
      <c r="AQ86" s="190"/>
      <c r="AR86" s="190"/>
      <c r="AS86" s="190"/>
      <c r="AT86" s="190"/>
      <c r="AU86" s="190"/>
      <c r="AV86" s="190"/>
      <c r="AW86" s="199"/>
      <c r="AX86" s="102" t="s">
        <v>232</v>
      </c>
      <c r="AY86" s="95"/>
      <c r="AZ86" s="95"/>
      <c r="BA86" s="95"/>
      <c r="BB86" s="95"/>
      <c r="BC86" s="95"/>
      <c r="BD86" s="95"/>
      <c r="BE86" s="95"/>
      <c r="BF86" s="95"/>
      <c r="BG86" s="96"/>
      <c r="BH86" s="103" t="s">
        <v>353</v>
      </c>
      <c r="BI86" s="89"/>
      <c r="BJ86" s="89"/>
      <c r="BK86" s="89"/>
      <c r="BL86" s="89"/>
      <c r="BM86" s="89"/>
      <c r="BN86" s="89"/>
      <c r="BO86" s="179"/>
    </row>
    <row r="87" spans="1:67" ht="15.75" customHeight="1">
      <c r="A87" s="7"/>
      <c r="B87" s="7"/>
      <c r="C87" s="7"/>
      <c r="D87" s="7"/>
      <c r="E87" s="7"/>
      <c r="F87" s="7"/>
      <c r="G87" s="7"/>
      <c r="H87" s="7"/>
      <c r="I87" s="7"/>
      <c r="J87" s="7"/>
      <c r="K87" s="7"/>
      <c r="O87" s="7"/>
      <c r="P87" s="7"/>
      <c r="Q87" s="7"/>
      <c r="R87" s="7"/>
      <c r="S87" s="6"/>
      <c r="T87" s="195"/>
      <c r="U87" s="6"/>
      <c r="V87" s="1"/>
      <c r="W87" s="1"/>
      <c r="X87" s="1"/>
      <c r="Y87" s="1"/>
      <c r="Z87" s="1"/>
      <c r="AA87" s="6"/>
      <c r="AB87" s="6"/>
      <c r="AC87" s="195"/>
      <c r="AD87" s="200"/>
      <c r="AE87" s="109"/>
      <c r="AF87" s="110"/>
      <c r="AG87" s="110"/>
      <c r="AH87" s="111" t="s">
        <v>40</v>
      </c>
      <c r="AI87" s="112"/>
      <c r="AJ87" s="113" t="s">
        <v>41</v>
      </c>
      <c r="AK87" s="90"/>
      <c r="AL87" s="200"/>
      <c r="AM87" s="201"/>
      <c r="AN87" s="202"/>
      <c r="AO87" s="89"/>
      <c r="AP87" s="89"/>
      <c r="AQ87" s="89"/>
      <c r="AR87" s="202"/>
      <c r="AS87" s="202"/>
      <c r="AT87" s="202"/>
      <c r="AU87" s="202"/>
      <c r="AV87" s="202"/>
      <c r="AW87" s="203"/>
      <c r="AX87" s="377" t="s">
        <v>234</v>
      </c>
      <c r="AY87" s="378"/>
      <c r="AZ87" s="378"/>
      <c r="BA87" s="378"/>
      <c r="BB87" s="378"/>
      <c r="BC87" s="378"/>
      <c r="BD87" s="378"/>
      <c r="BE87" s="378"/>
      <c r="BF87" s="378"/>
      <c r="BG87" s="114"/>
      <c r="BH87" s="377" t="s">
        <v>235</v>
      </c>
      <c r="BI87" s="378"/>
      <c r="BJ87" s="378"/>
      <c r="BK87" s="378"/>
      <c r="BL87" s="378"/>
      <c r="BM87" s="378"/>
      <c r="BN87" s="378"/>
      <c r="BO87" s="379"/>
    </row>
    <row r="88" spans="1:67" s="8" customFormat="1" ht="15.75" customHeight="1" thickBot="1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O88" s="6"/>
      <c r="P88" s="6"/>
      <c r="Q88" s="6"/>
      <c r="R88" s="6"/>
      <c r="S88" s="7"/>
      <c r="T88" s="195"/>
      <c r="U88" s="6"/>
      <c r="AA88" s="204"/>
      <c r="AB88" s="204"/>
      <c r="AC88" s="205"/>
      <c r="AD88" s="200"/>
      <c r="AE88" s="117"/>
      <c r="AF88" s="90"/>
      <c r="AG88" s="90"/>
      <c r="AH88" s="89"/>
      <c r="AI88" s="89"/>
      <c r="AJ88" s="118"/>
      <c r="AK88" s="90"/>
      <c r="AL88" s="200"/>
      <c r="AM88" s="201"/>
      <c r="AN88" s="206"/>
      <c r="AO88" s="190"/>
      <c r="AP88" s="190"/>
      <c r="AQ88" s="190"/>
      <c r="AR88" s="206"/>
      <c r="AS88" s="206"/>
      <c r="AT88" s="206"/>
      <c r="AU88" s="206"/>
      <c r="AV88" s="206"/>
      <c r="AW88" s="207"/>
      <c r="AX88" s="121"/>
      <c r="AY88" s="122"/>
      <c r="AZ88" s="95"/>
      <c r="BA88" s="95"/>
      <c r="BB88" s="95"/>
      <c r="BC88" s="95"/>
      <c r="BD88" s="95"/>
      <c r="BE88" s="95"/>
      <c r="BF88" s="100"/>
      <c r="BG88" s="90"/>
      <c r="BH88" s="140"/>
      <c r="BI88" s="190"/>
      <c r="BJ88" s="190"/>
      <c r="BK88" s="190"/>
      <c r="BL88" s="190"/>
      <c r="BM88" s="190"/>
      <c r="BN88" s="190"/>
      <c r="BO88" s="199"/>
    </row>
    <row r="89" spans="1:67" s="8" customFormat="1" ht="15.75" customHeight="1" thickTop="1" thickBot="1">
      <c r="A89" s="208"/>
      <c r="B89" s="6"/>
      <c r="C89" s="6"/>
      <c r="D89" s="6"/>
      <c r="E89" s="6"/>
      <c r="F89" s="6"/>
      <c r="G89" s="6"/>
      <c r="H89" s="6"/>
      <c r="I89" s="6"/>
      <c r="J89" s="6"/>
      <c r="K89" s="6"/>
      <c r="O89" s="6"/>
      <c r="P89" s="6"/>
      <c r="Q89" s="6"/>
      <c r="R89" s="6"/>
      <c r="S89" s="6"/>
      <c r="T89" s="195"/>
      <c r="U89" s="6"/>
      <c r="AA89" s="204"/>
      <c r="AB89" s="204"/>
      <c r="AC89" s="205"/>
      <c r="AD89" s="200"/>
      <c r="AE89" s="380" t="s">
        <v>42</v>
      </c>
      <c r="AF89" s="381"/>
      <c r="AG89" s="95"/>
      <c r="AH89" s="301" t="s">
        <v>273</v>
      </c>
      <c r="AI89" s="125"/>
      <c r="AJ89" s="301" t="s">
        <v>273</v>
      </c>
      <c r="AK89" s="90"/>
      <c r="AL89" s="200"/>
      <c r="AM89" s="201"/>
      <c r="AN89" s="202"/>
      <c r="AO89" s="190"/>
      <c r="AP89" s="190"/>
      <c r="AQ89" s="190"/>
      <c r="AR89" s="202"/>
      <c r="AS89" s="202"/>
      <c r="AT89" s="202"/>
      <c r="AU89" s="202"/>
      <c r="AV89" s="202"/>
      <c r="AW89" s="199"/>
      <c r="AX89" s="121"/>
      <c r="AY89" s="382" t="s">
        <v>236</v>
      </c>
      <c r="AZ89" s="382"/>
      <c r="BA89" s="382"/>
      <c r="BB89" s="382"/>
      <c r="BC89" s="383"/>
      <c r="BD89" s="354">
        <f>$I$35*N55*AJ97</f>
        <v>0.437</v>
      </c>
      <c r="BE89" s="355"/>
      <c r="BF89" s="386" t="s">
        <v>354</v>
      </c>
      <c r="BG89" s="387" t="s">
        <v>299</v>
      </c>
      <c r="BH89" s="387"/>
      <c r="BI89" s="366" t="s">
        <v>238</v>
      </c>
      <c r="BJ89" s="366"/>
      <c r="BK89" s="366"/>
      <c r="BL89" s="388"/>
      <c r="BM89" s="354">
        <f>$AU$11+BD89</f>
        <v>1.58</v>
      </c>
      <c r="BN89" s="355"/>
      <c r="BO89" s="390" t="s">
        <v>114</v>
      </c>
    </row>
    <row r="90" spans="1:67" s="8" customFormat="1" ht="15.75" customHeight="1" thickTop="1" thickBot="1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O90" s="6"/>
      <c r="P90" s="6"/>
      <c r="Q90" s="6"/>
      <c r="R90" s="7"/>
      <c r="S90" s="6"/>
      <c r="T90" s="195"/>
      <c r="U90" s="6"/>
      <c r="AA90" s="204"/>
      <c r="AB90" s="204"/>
      <c r="AC90" s="205"/>
      <c r="AD90" s="200"/>
      <c r="AE90" s="129"/>
      <c r="AF90" s="89"/>
      <c r="AG90" s="89"/>
      <c r="AH90" s="89"/>
      <c r="AI90" s="89"/>
      <c r="AJ90" s="118"/>
      <c r="AK90" s="90"/>
      <c r="AL90" s="200"/>
      <c r="AM90" s="201"/>
      <c r="AN90" s="202"/>
      <c r="AO90" s="190"/>
      <c r="AP90" s="190"/>
      <c r="AQ90" s="190"/>
      <c r="AR90" s="202"/>
      <c r="AS90" s="202"/>
      <c r="AT90" s="202"/>
      <c r="AU90" s="202"/>
      <c r="AV90" s="202"/>
      <c r="AW90" s="199"/>
      <c r="AX90" s="130"/>
      <c r="AY90" s="384"/>
      <c r="AZ90" s="384"/>
      <c r="BA90" s="384"/>
      <c r="BB90" s="384"/>
      <c r="BC90" s="385"/>
      <c r="BD90" s="356"/>
      <c r="BE90" s="357"/>
      <c r="BF90" s="386"/>
      <c r="BG90" s="387"/>
      <c r="BH90" s="387"/>
      <c r="BI90" s="368"/>
      <c r="BJ90" s="368"/>
      <c r="BK90" s="368"/>
      <c r="BL90" s="389"/>
      <c r="BM90" s="356"/>
      <c r="BN90" s="357"/>
      <c r="BO90" s="390"/>
    </row>
    <row r="91" spans="1:67" s="8" customFormat="1" ht="16.5" customHeight="1" thickTop="1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195"/>
      <c r="U91" s="6"/>
      <c r="V91" s="204"/>
      <c r="AA91" s="204"/>
      <c r="AB91" s="204"/>
      <c r="AC91" s="205"/>
      <c r="AD91" s="200"/>
      <c r="AE91" s="380" t="s">
        <v>302</v>
      </c>
      <c r="AF91" s="381"/>
      <c r="AG91" s="133" t="s">
        <v>47</v>
      </c>
      <c r="AH91" s="134">
        <f>IF(AH89="","",VLOOKUP(AH89,$BP$5:$BQ$17,2,FALSE))</f>
        <v>2.31</v>
      </c>
      <c r="AI91" s="133" t="s">
        <v>304</v>
      </c>
      <c r="AJ91" s="135">
        <f>IF(AJ89="","",VLOOKUP(AJ89,$BP$5:$BQ$17,2,FALSE))</f>
        <v>2.31</v>
      </c>
      <c r="AK91" s="90"/>
      <c r="AL91" s="200"/>
      <c r="AM91" s="201"/>
      <c r="AN91" s="202"/>
      <c r="AO91" s="190"/>
      <c r="AP91" s="190"/>
      <c r="AQ91" s="190"/>
      <c r="AR91" s="202"/>
      <c r="AS91" s="202"/>
      <c r="AT91" s="202"/>
      <c r="AU91" s="202"/>
      <c r="AV91" s="202"/>
      <c r="AW91" s="199"/>
      <c r="AX91" s="140"/>
      <c r="AY91" s="89"/>
      <c r="AZ91" s="89"/>
      <c r="BA91" s="89"/>
      <c r="BB91" s="89"/>
      <c r="BC91" s="89"/>
      <c r="BD91" s="89"/>
      <c r="BE91" s="89"/>
      <c r="BF91" s="89"/>
      <c r="BG91" s="89"/>
      <c r="BH91" s="123"/>
      <c r="BI91" s="360" t="str">
        <f>IF($C$35="単相2線式100V",IF(BM89&gt;2,"簡易計算の結果，逆潮流による電圧上昇値が標準電圧の2％を超えています。","簡易計算の結果、逆潮流による電圧上昇値が標準電圧の2％以内となります。"),IF($C$35="単相3線式100/200V",IF(BM89&gt;2,"簡易計算の結果、逆潮流による電圧上昇値が標準電圧の2％を超えています。","簡易計算の結果、逆潮流による電圧上昇値が標準電圧の2％以内となります。"),IF($C$35="単相2線式200V",IF(BM89&gt;4,"簡易計算の結果、逆潮流による電圧上昇値が標準電圧の2％を超えています。","簡易計算の結果、逆潮流による電圧上昇値が標準電圧の2％以内となります。"),IF($C$35="三相3線式200V",IF(BM89&gt;4,"簡易計算の結果、逆潮流による電圧上昇値が標準電圧の2％を超えています。","簡易計算の結果、逆潮流による電圧上昇値が標準電圧の2％以内となります。")))))</f>
        <v>簡易計算の結果、逆潮流による電圧上昇値が標準電圧の2％以内となります。</v>
      </c>
      <c r="BJ91" s="361"/>
      <c r="BK91" s="361"/>
      <c r="BL91" s="361"/>
      <c r="BM91" s="361"/>
      <c r="BN91" s="362"/>
      <c r="BO91" s="139"/>
    </row>
    <row r="92" spans="1:67" s="8" customFormat="1" ht="16.5" customHeight="1" thickBot="1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195"/>
      <c r="U92" s="6"/>
      <c r="V92" s="204"/>
      <c r="AA92" s="204"/>
      <c r="AB92" s="204"/>
      <c r="AC92" s="205"/>
      <c r="AD92" s="200"/>
      <c r="AE92" s="129"/>
      <c r="AF92" s="89"/>
      <c r="AG92" s="89"/>
      <c r="AH92" s="89"/>
      <c r="AI92" s="89"/>
      <c r="AJ92" s="118"/>
      <c r="AK92" s="90"/>
      <c r="AL92" s="200"/>
      <c r="AM92" s="201"/>
      <c r="AN92" s="202"/>
      <c r="AO92" s="190"/>
      <c r="AP92" s="190"/>
      <c r="AQ92" s="190"/>
      <c r="AR92" s="202"/>
      <c r="AS92" s="202"/>
      <c r="AT92" s="202"/>
      <c r="AU92" s="202"/>
      <c r="AV92" s="202"/>
      <c r="AW92" s="199"/>
      <c r="AX92" s="209"/>
      <c r="AY92" s="190"/>
      <c r="AZ92" s="190"/>
      <c r="BA92" s="190"/>
      <c r="BB92" s="190"/>
      <c r="BC92" s="190"/>
      <c r="BD92" s="190"/>
      <c r="BE92" s="190"/>
      <c r="BF92" s="190"/>
      <c r="BG92" s="190"/>
      <c r="BH92" s="123"/>
      <c r="BI92" s="363"/>
      <c r="BJ92" s="364"/>
      <c r="BK92" s="364"/>
      <c r="BL92" s="364"/>
      <c r="BM92" s="364"/>
      <c r="BN92" s="365"/>
      <c r="BO92" s="179"/>
    </row>
    <row r="93" spans="1:67" s="8" customFormat="1" ht="16.5" customHeight="1" thickTop="1" thickBot="1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195"/>
      <c r="U93" s="6"/>
      <c r="V93" s="204"/>
      <c r="AA93" s="204"/>
      <c r="AB93" s="204"/>
      <c r="AC93" s="205"/>
      <c r="AD93" s="200"/>
      <c r="AE93" s="380" t="s">
        <v>49</v>
      </c>
      <c r="AF93" s="381"/>
      <c r="AG93" s="133" t="s">
        <v>309</v>
      </c>
      <c r="AH93" s="302">
        <v>10</v>
      </c>
      <c r="AI93" s="133" t="s">
        <v>341</v>
      </c>
      <c r="AJ93" s="302">
        <v>0</v>
      </c>
      <c r="AK93" s="90"/>
      <c r="AL93" s="200"/>
      <c r="AM93" s="201"/>
      <c r="AN93" s="202"/>
      <c r="AO93" s="190"/>
      <c r="AP93" s="190"/>
      <c r="AQ93" s="190"/>
      <c r="AR93" s="202"/>
      <c r="AS93" s="202"/>
      <c r="AT93" s="202"/>
      <c r="AU93" s="202"/>
      <c r="AV93" s="202"/>
      <c r="AW93" s="199"/>
      <c r="AX93" s="209"/>
      <c r="AY93" s="190"/>
      <c r="AZ93" s="190"/>
      <c r="BA93" s="190"/>
      <c r="BB93" s="190"/>
      <c r="BC93" s="190"/>
      <c r="BD93" s="190"/>
      <c r="BE93" s="190"/>
      <c r="BF93" s="190"/>
      <c r="BG93" s="190"/>
      <c r="BH93" s="123"/>
      <c r="BI93" s="190"/>
      <c r="BJ93" s="190"/>
      <c r="BK93" s="190"/>
      <c r="BL93" s="190"/>
      <c r="BM93" s="190"/>
      <c r="BN93" s="190"/>
      <c r="BO93" s="199"/>
    </row>
    <row r="94" spans="1:67" s="8" customFormat="1" ht="16.5" customHeight="1" thickTop="1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195"/>
      <c r="U94" s="6"/>
      <c r="V94" s="204"/>
      <c r="W94" s="72"/>
      <c r="X94" s="72"/>
      <c r="Y94" s="72"/>
      <c r="Z94" s="204"/>
      <c r="AA94" s="204"/>
      <c r="AB94" s="204"/>
      <c r="AC94" s="205"/>
      <c r="AD94" s="200"/>
      <c r="AE94" s="129"/>
      <c r="AF94" s="89"/>
      <c r="AG94" s="89"/>
      <c r="AH94" s="89"/>
      <c r="AI94" s="89"/>
      <c r="AJ94" s="118"/>
      <c r="AK94" s="90"/>
      <c r="AL94" s="200"/>
      <c r="AM94" s="201"/>
      <c r="AN94" s="190"/>
      <c r="AO94" s="190"/>
      <c r="AP94" s="190"/>
      <c r="AQ94" s="190"/>
      <c r="AR94" s="190"/>
      <c r="AS94" s="190"/>
      <c r="AT94" s="190"/>
      <c r="AU94" s="190"/>
      <c r="AV94" s="190"/>
      <c r="AW94" s="199"/>
      <c r="AX94" s="209"/>
      <c r="AY94" s="190"/>
      <c r="AZ94" s="190"/>
      <c r="BA94" s="190"/>
      <c r="BB94" s="190"/>
      <c r="BC94" s="190"/>
      <c r="BD94" s="190"/>
      <c r="BE94" s="190"/>
      <c r="BF94" s="190"/>
      <c r="BG94" s="190"/>
      <c r="BH94" s="123"/>
      <c r="BI94" s="190"/>
      <c r="BJ94" s="190"/>
      <c r="BK94" s="190"/>
      <c r="BL94" s="190"/>
      <c r="BM94" s="190"/>
      <c r="BN94" s="190"/>
      <c r="BO94" s="199"/>
    </row>
    <row r="95" spans="1:67" s="8" customFormat="1" ht="16.5" customHeight="1">
      <c r="A95" s="208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85"/>
      <c r="U95" s="72"/>
      <c r="V95" s="204"/>
      <c r="W95" s="204"/>
      <c r="X95" s="204"/>
      <c r="Y95" s="204"/>
      <c r="Z95" s="204"/>
      <c r="AA95" s="204"/>
      <c r="AB95" s="204"/>
      <c r="AC95" s="205"/>
      <c r="AD95" s="200"/>
      <c r="AE95" s="117" t="s">
        <v>54</v>
      </c>
      <c r="AF95" s="125"/>
      <c r="AG95" s="133" t="s">
        <v>319</v>
      </c>
      <c r="AH95" s="144">
        <f>IF(AH89="","",ROUND(AH91*(AH93/1000),3))</f>
        <v>2.3E-2</v>
      </c>
      <c r="AI95" s="133" t="s">
        <v>58</v>
      </c>
      <c r="AJ95" s="145">
        <f>IF(AJ89="","",ROUND(AJ91*(AJ93/1000),3))</f>
        <v>0</v>
      </c>
      <c r="AK95" s="90"/>
      <c r="AL95" s="200"/>
      <c r="AM95" s="201"/>
      <c r="AN95" s="190"/>
      <c r="AO95" s="190"/>
      <c r="AP95" s="190"/>
      <c r="AQ95" s="190"/>
      <c r="AR95" s="190"/>
      <c r="AS95" s="190"/>
      <c r="AT95" s="190"/>
      <c r="AU95" s="190"/>
      <c r="AV95" s="190"/>
      <c r="AW95" s="199"/>
      <c r="AX95" s="209"/>
      <c r="AY95" s="190"/>
      <c r="AZ95" s="190"/>
      <c r="BA95" s="190"/>
      <c r="BB95" s="190"/>
      <c r="BC95" s="190"/>
      <c r="BD95" s="190"/>
      <c r="BE95" s="190"/>
      <c r="BF95" s="190"/>
      <c r="BG95" s="190"/>
      <c r="BH95" s="123"/>
      <c r="BI95" s="190"/>
      <c r="BJ95" s="190"/>
      <c r="BK95" s="190"/>
      <c r="BL95" s="190"/>
      <c r="BM95" s="190"/>
      <c r="BN95" s="190"/>
      <c r="BO95" s="199"/>
    </row>
    <row r="96" spans="1:67" s="8" customFormat="1" ht="16.5" customHeight="1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195"/>
      <c r="U96" s="204"/>
      <c r="V96" s="72"/>
      <c r="W96" s="204"/>
      <c r="X96" s="204"/>
      <c r="Y96" s="204"/>
      <c r="Z96" s="204"/>
      <c r="AA96" s="204"/>
      <c r="AB96" s="204"/>
      <c r="AC96" s="205"/>
      <c r="AD96" s="200"/>
      <c r="AE96" s="149" t="s">
        <v>60</v>
      </c>
      <c r="AF96" s="150"/>
      <c r="AG96" s="151"/>
      <c r="AH96" s="152"/>
      <c r="AI96" s="151"/>
      <c r="AJ96" s="182"/>
      <c r="AK96" s="90"/>
      <c r="AL96" s="200"/>
      <c r="AM96" s="201"/>
      <c r="AN96" s="190"/>
      <c r="AO96" s="190"/>
      <c r="AP96" s="190"/>
      <c r="AQ96" s="190"/>
      <c r="AR96" s="190"/>
      <c r="AS96" s="190"/>
      <c r="AT96" s="190"/>
      <c r="AU96" s="190"/>
      <c r="AV96" s="190"/>
      <c r="AW96" s="199"/>
      <c r="AX96" s="209"/>
      <c r="AY96" s="190"/>
      <c r="AZ96" s="190"/>
      <c r="BA96" s="190"/>
      <c r="BB96" s="190"/>
      <c r="BC96" s="190"/>
      <c r="BD96" s="190"/>
      <c r="BE96" s="190"/>
      <c r="BF96" s="190"/>
      <c r="BG96" s="190"/>
      <c r="BH96" s="123"/>
      <c r="BI96" s="190"/>
      <c r="BJ96" s="190"/>
      <c r="BK96" s="190"/>
      <c r="BL96" s="190"/>
      <c r="BM96" s="190"/>
      <c r="BN96" s="190"/>
      <c r="BO96" s="199"/>
    </row>
    <row r="97" spans="1:67" s="8" customFormat="1" ht="16.5" customHeight="1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195"/>
      <c r="U97" s="204"/>
      <c r="V97" s="204"/>
      <c r="W97" s="204"/>
      <c r="X97" s="204"/>
      <c r="Y97" s="204"/>
      <c r="Z97" s="204"/>
      <c r="AA97" s="204"/>
      <c r="AB97" s="204"/>
      <c r="AC97" s="205"/>
      <c r="AD97" s="200"/>
      <c r="AE97" s="391" t="s">
        <v>63</v>
      </c>
      <c r="AF97" s="391"/>
      <c r="AG97" s="391"/>
      <c r="AH97" s="391"/>
      <c r="AI97" s="391"/>
      <c r="AJ97" s="156">
        <f>IF(AJ95="",AH95,AH95+AJ95)</f>
        <v>2.3E-2</v>
      </c>
      <c r="AK97" s="90" t="s">
        <v>239</v>
      </c>
      <c r="AL97" s="200"/>
      <c r="AM97" s="201"/>
      <c r="AN97" s="190"/>
      <c r="AO97" s="190"/>
      <c r="AP97" s="190"/>
      <c r="AQ97" s="190"/>
      <c r="AR97" s="190"/>
      <c r="AS97" s="190"/>
      <c r="AT97" s="190"/>
      <c r="AU97" s="190"/>
      <c r="AV97" s="190"/>
      <c r="AW97" s="199"/>
      <c r="AX97" s="209"/>
      <c r="AY97" s="190"/>
      <c r="AZ97" s="190"/>
      <c r="BA97" s="190"/>
      <c r="BB97" s="190"/>
      <c r="BC97" s="190"/>
      <c r="BD97" s="190"/>
      <c r="BE97" s="190"/>
      <c r="BF97" s="190"/>
      <c r="BG97" s="190"/>
      <c r="BH97" s="123"/>
      <c r="BI97" s="190"/>
      <c r="BJ97" s="190"/>
      <c r="BK97" s="190"/>
      <c r="BL97" s="190"/>
      <c r="BM97" s="190"/>
      <c r="BN97" s="190"/>
      <c r="BO97" s="199"/>
    </row>
    <row r="98" spans="1:67" s="8" customFormat="1" ht="16.5" customHeight="1">
      <c r="A98" s="208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195"/>
      <c r="U98" s="204"/>
      <c r="V98" s="204"/>
      <c r="W98" s="204"/>
      <c r="X98" s="204"/>
      <c r="Y98" s="204"/>
      <c r="Z98" s="204"/>
      <c r="AA98" s="204"/>
      <c r="AB98" s="204"/>
      <c r="AC98" s="205"/>
      <c r="AD98" s="204"/>
      <c r="AE98" s="204"/>
      <c r="AF98" s="204"/>
      <c r="AG98" s="204"/>
      <c r="AH98" s="204"/>
      <c r="AI98" s="204"/>
      <c r="AJ98" s="204"/>
      <c r="AK98" s="204"/>
      <c r="AL98" s="204"/>
      <c r="AM98" s="210"/>
      <c r="AN98" s="6"/>
      <c r="AO98" s="6"/>
      <c r="AP98" s="6"/>
      <c r="AQ98" s="6"/>
      <c r="AR98" s="6"/>
      <c r="AS98" s="6"/>
      <c r="AT98" s="6"/>
      <c r="AU98" s="6"/>
      <c r="AV98" s="6"/>
      <c r="AW98" s="195"/>
      <c r="AX98" s="196"/>
      <c r="AY98" s="6"/>
      <c r="AZ98" s="6"/>
      <c r="BA98" s="6"/>
      <c r="BB98" s="6"/>
      <c r="BC98" s="6"/>
      <c r="BD98" s="6"/>
      <c r="BE98" s="6"/>
      <c r="BF98" s="6"/>
      <c r="BG98" s="197"/>
      <c r="BH98" s="99"/>
      <c r="BI98" s="197"/>
      <c r="BJ98" s="197"/>
      <c r="BK98" s="197"/>
      <c r="BL98" s="197"/>
      <c r="BM98" s="197"/>
      <c r="BN98" s="197"/>
      <c r="BO98" s="195"/>
    </row>
    <row r="99" spans="1:67" s="8" customFormat="1" ht="16.5" customHeight="1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195"/>
      <c r="U99" s="204"/>
      <c r="V99" s="204"/>
      <c r="W99" s="204"/>
      <c r="X99" s="204"/>
      <c r="Y99" s="204"/>
      <c r="Z99" s="204"/>
      <c r="AA99" s="204"/>
      <c r="AB99" s="204"/>
      <c r="AC99" s="205"/>
      <c r="AD99" s="204"/>
      <c r="AE99" s="7" t="s">
        <v>240</v>
      </c>
      <c r="AF99" s="7"/>
      <c r="AG99" s="7"/>
      <c r="AH99" s="7"/>
      <c r="AI99" s="7"/>
      <c r="AJ99" s="7"/>
      <c r="AK99" s="7"/>
      <c r="AL99" s="204"/>
      <c r="AM99" s="210"/>
      <c r="AN99" s="164"/>
      <c r="AO99" s="38"/>
      <c r="AP99" s="38"/>
      <c r="AQ99" s="38"/>
      <c r="AR99" s="38"/>
      <c r="AS99" s="38"/>
      <c r="AT99" s="38"/>
      <c r="AU99" s="38"/>
      <c r="AV99" s="38"/>
      <c r="AW99" s="195"/>
      <c r="AX99" s="163" t="s">
        <v>241</v>
      </c>
      <c r="AY99" s="38"/>
      <c r="AZ99" s="38"/>
      <c r="BA99" s="38"/>
      <c r="BB99" s="38"/>
      <c r="BC99" s="38"/>
      <c r="BD99" s="38"/>
      <c r="BE99" s="38"/>
      <c r="BF99" s="38"/>
      <c r="BG99" s="84"/>
      <c r="BH99" s="164" t="s">
        <v>355</v>
      </c>
      <c r="BI99" s="72"/>
      <c r="BJ99" s="72"/>
      <c r="BK99" s="72"/>
      <c r="BL99" s="72"/>
      <c r="BM99" s="72"/>
      <c r="BN99" s="72"/>
      <c r="BO99" s="82"/>
    </row>
    <row r="100" spans="1:67" s="8" customFormat="1" ht="16.5" customHeight="1">
      <c r="A100" s="7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6"/>
      <c r="S100" s="6"/>
      <c r="T100" s="195"/>
      <c r="U100" s="204"/>
      <c r="V100" s="204"/>
      <c r="W100" s="204"/>
      <c r="X100" s="204"/>
      <c r="Y100" s="204"/>
      <c r="Z100" s="204"/>
      <c r="AA100" s="204"/>
      <c r="AB100" s="204"/>
      <c r="AC100" s="205"/>
      <c r="AD100" s="72"/>
      <c r="AE100" s="104"/>
      <c r="AF100" s="105"/>
      <c r="AG100" s="105"/>
      <c r="AH100" s="106" t="s">
        <v>40</v>
      </c>
      <c r="AI100" s="107"/>
      <c r="AJ100" s="108" t="s">
        <v>41</v>
      </c>
      <c r="AK100" s="7"/>
      <c r="AL100" s="72"/>
      <c r="AM100" s="83"/>
      <c r="AN100" s="164"/>
      <c r="AO100" s="38"/>
      <c r="AP100" s="38"/>
      <c r="AQ100" s="38"/>
      <c r="AR100" s="38"/>
      <c r="AS100" s="38"/>
      <c r="AT100" s="38"/>
      <c r="AU100" s="38"/>
      <c r="AV100" s="38"/>
      <c r="AW100" s="195"/>
      <c r="AX100" s="392" t="s">
        <v>242</v>
      </c>
      <c r="AY100" s="393"/>
      <c r="AZ100" s="393"/>
      <c r="BA100" s="393"/>
      <c r="BB100" s="393"/>
      <c r="BC100" s="393"/>
      <c r="BD100" s="393"/>
      <c r="BE100" s="393"/>
      <c r="BF100" s="393"/>
      <c r="BG100" s="165"/>
      <c r="BH100" s="392" t="s">
        <v>243</v>
      </c>
      <c r="BI100" s="393"/>
      <c r="BJ100" s="393"/>
      <c r="BK100" s="393"/>
      <c r="BL100" s="393"/>
      <c r="BM100" s="393"/>
      <c r="BN100" s="393"/>
      <c r="BO100" s="394"/>
    </row>
    <row r="101" spans="1:67" ht="16.5" customHeight="1" thickBot="1">
      <c r="A101" s="7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6"/>
      <c r="S101" s="6"/>
      <c r="T101" s="195"/>
      <c r="U101" s="204"/>
      <c r="V101" s="204"/>
      <c r="W101" s="204"/>
      <c r="X101" s="204"/>
      <c r="Y101" s="204"/>
      <c r="Z101" s="72"/>
      <c r="AA101" s="72"/>
      <c r="AB101" s="72"/>
      <c r="AC101" s="82"/>
      <c r="AD101" s="72"/>
      <c r="AE101" s="116"/>
      <c r="AF101" s="7"/>
      <c r="AG101" s="7"/>
      <c r="AH101" s="72"/>
      <c r="AI101" s="72"/>
      <c r="AJ101" s="83"/>
      <c r="AK101" s="7"/>
      <c r="AL101" s="72"/>
      <c r="AM101" s="83"/>
      <c r="AN101" s="38"/>
      <c r="AO101" s="38"/>
      <c r="AP101" s="38"/>
      <c r="AQ101" s="38"/>
      <c r="AR101" s="38"/>
      <c r="AS101" s="38"/>
      <c r="AT101" s="38"/>
      <c r="AU101" s="38"/>
      <c r="AV101" s="38"/>
      <c r="AW101" s="195"/>
      <c r="AX101" s="166"/>
      <c r="AY101" s="167"/>
      <c r="AZ101" s="38"/>
      <c r="BA101" s="38"/>
      <c r="BB101" s="38"/>
      <c r="BC101" s="38"/>
      <c r="BD101" s="38"/>
      <c r="BE101" s="38"/>
      <c r="BF101" s="34"/>
      <c r="BH101" s="81"/>
      <c r="BJ101" s="73"/>
      <c r="BK101" s="73"/>
      <c r="BL101" s="73"/>
      <c r="BM101" s="73"/>
      <c r="BN101" s="73"/>
      <c r="BO101" s="85"/>
    </row>
    <row r="102" spans="1:67" ht="16.5" customHeight="1" thickTop="1" thickBot="1">
      <c r="A102" s="7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6"/>
      <c r="S102" s="7"/>
      <c r="T102" s="195"/>
      <c r="U102" s="204"/>
      <c r="V102" s="204"/>
      <c r="W102" s="204"/>
      <c r="X102" s="204"/>
      <c r="Y102" s="204"/>
      <c r="Z102" s="72"/>
      <c r="AA102" s="72"/>
      <c r="AB102" s="72"/>
      <c r="AC102" s="82"/>
      <c r="AD102" s="72"/>
      <c r="AE102" s="359" t="s">
        <v>42</v>
      </c>
      <c r="AF102" s="329"/>
      <c r="AG102" s="38"/>
      <c r="AH102" s="301" t="s">
        <v>273</v>
      </c>
      <c r="AI102" s="40"/>
      <c r="AJ102" s="301" t="s">
        <v>273</v>
      </c>
      <c r="AK102" s="7"/>
      <c r="AL102" s="72"/>
      <c r="AM102" s="83"/>
      <c r="AN102" s="38"/>
      <c r="AO102" s="167"/>
      <c r="AP102" s="38"/>
      <c r="AQ102" s="38"/>
      <c r="AR102" s="38"/>
      <c r="AS102" s="38"/>
      <c r="AT102" s="38"/>
      <c r="AU102" s="38"/>
      <c r="AV102" s="34"/>
      <c r="AW102" s="82"/>
      <c r="AX102" s="166"/>
      <c r="AY102" s="366" t="s">
        <v>244</v>
      </c>
      <c r="AZ102" s="366"/>
      <c r="BA102" s="366"/>
      <c r="BB102" s="366"/>
      <c r="BC102" s="367"/>
      <c r="BD102" s="354">
        <f>$I$35*N57*AJ110</f>
        <v>0.66500000000000004</v>
      </c>
      <c r="BE102" s="355"/>
      <c r="BF102" s="370" t="s">
        <v>245</v>
      </c>
      <c r="BG102" s="371" t="s">
        <v>299</v>
      </c>
      <c r="BH102" s="371"/>
      <c r="BI102" s="373" t="s">
        <v>246</v>
      </c>
      <c r="BJ102" s="373"/>
      <c r="BK102" s="373"/>
      <c r="BL102" s="374"/>
      <c r="BM102" s="354">
        <f>$AU$11+BD102</f>
        <v>1.8080000000000001</v>
      </c>
      <c r="BN102" s="355"/>
      <c r="BO102" s="395" t="s">
        <v>114</v>
      </c>
    </row>
    <row r="103" spans="1:67" ht="16.5" customHeight="1" thickTop="1" thickBot="1">
      <c r="A103" s="7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6"/>
      <c r="S103" s="7"/>
      <c r="T103" s="195"/>
      <c r="U103" s="204"/>
      <c r="V103" s="204"/>
      <c r="W103" s="204"/>
      <c r="X103" s="204"/>
      <c r="Y103" s="204"/>
      <c r="Z103" s="72"/>
      <c r="AA103" s="72"/>
      <c r="AB103" s="72"/>
      <c r="AC103" s="82"/>
      <c r="AD103" s="72"/>
      <c r="AE103" s="127"/>
      <c r="AF103" s="72"/>
      <c r="AG103" s="72"/>
      <c r="AH103" s="72"/>
      <c r="AI103" s="72"/>
      <c r="AJ103" s="83"/>
      <c r="AK103" s="7"/>
      <c r="AL103" s="72"/>
      <c r="AM103" s="83"/>
      <c r="AN103" s="38"/>
      <c r="AO103" s="38"/>
      <c r="AP103" s="38"/>
      <c r="AQ103" s="38"/>
      <c r="AR103" s="38"/>
      <c r="AS103" s="38"/>
      <c r="AT103" s="38"/>
      <c r="AU103" s="38"/>
      <c r="AV103" s="34"/>
      <c r="AW103" s="82"/>
      <c r="AX103" s="168"/>
      <c r="AY103" s="368"/>
      <c r="AZ103" s="368"/>
      <c r="BA103" s="368"/>
      <c r="BB103" s="368"/>
      <c r="BC103" s="369"/>
      <c r="BD103" s="356"/>
      <c r="BE103" s="357"/>
      <c r="BF103" s="370"/>
      <c r="BG103" s="371"/>
      <c r="BH103" s="371"/>
      <c r="BI103" s="375"/>
      <c r="BJ103" s="375"/>
      <c r="BK103" s="375"/>
      <c r="BL103" s="376"/>
      <c r="BM103" s="356"/>
      <c r="BN103" s="357"/>
      <c r="BO103" s="395"/>
    </row>
    <row r="104" spans="1:67" ht="16.5" customHeight="1" thickTop="1">
      <c r="A104" s="7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195"/>
      <c r="U104" s="204"/>
      <c r="V104" s="204"/>
      <c r="W104" s="204"/>
      <c r="X104" s="204"/>
      <c r="Y104" s="204"/>
      <c r="Z104" s="72"/>
      <c r="AA104" s="72"/>
      <c r="AB104" s="72"/>
      <c r="AC104" s="82"/>
      <c r="AD104" s="72"/>
      <c r="AE104" s="359" t="s">
        <v>302</v>
      </c>
      <c r="AF104" s="329"/>
      <c r="AG104" s="43" t="s">
        <v>327</v>
      </c>
      <c r="AH104" s="44">
        <f>IF(AH102="","",VLOOKUP(AH102,$BP$5:$BQ$17,2,FALSE))</f>
        <v>2.31</v>
      </c>
      <c r="AI104" s="43" t="s">
        <v>120</v>
      </c>
      <c r="AJ104" s="132">
        <f>IF(AJ102="","",VLOOKUP(AJ102,$BP$5:$BQ$17,2,FALSE))</f>
        <v>2.31</v>
      </c>
      <c r="AK104" s="7"/>
      <c r="AL104" s="72"/>
      <c r="AM104" s="83"/>
      <c r="AN104" s="34"/>
      <c r="AO104" s="72"/>
      <c r="AP104" s="72"/>
      <c r="AQ104" s="72"/>
      <c r="AR104" s="72"/>
      <c r="AS104" s="72"/>
      <c r="AT104" s="72"/>
      <c r="AU104" s="72"/>
      <c r="AV104" s="72"/>
      <c r="AW104" s="82"/>
      <c r="AX104" s="211"/>
      <c r="AY104" s="72"/>
      <c r="AZ104" s="72"/>
      <c r="BA104" s="72"/>
      <c r="BB104" s="72"/>
      <c r="BC104" s="72"/>
      <c r="BD104" s="72"/>
      <c r="BE104" s="72"/>
      <c r="BF104" s="72"/>
      <c r="BG104" s="126"/>
      <c r="BH104" s="81"/>
      <c r="BI104" s="360" t="str">
        <f>IF($C$35="単相2線式100V",IF(BM102&gt;2,"簡易計算の結果，逆潮流による電圧上昇値が標準電圧の2％を超えています。","簡易計算の結果、逆潮流による電圧上昇値が標準電圧の2％以内となります。"),IF($C$35="単相3線式100/200V",IF(BM102&gt;2,"簡易計算の結果、逆潮流による電圧上昇値が標準電圧の2％を超えています。","簡易計算の結果、逆潮流による電圧上昇値が標準電圧の2％以内となります。"),IF($C$35="単相2線式200V",IF(BM102&gt;4,"簡易計算の結果、逆潮流による電圧上昇値が標準電圧の2％を超えています。","簡易計算の結果、逆潮流による電圧上昇値が標準電圧の2％以内となります。"),IF($C$35="三相3線式200V",IF(BM102&gt;4,"簡易計算の結果、逆潮流による電圧上昇値が標準電圧の2％を超えています。","簡易計算の結果、逆潮流による電圧上昇値が標準電圧の2％以内となります。")))))</f>
        <v>簡易計算の結果、逆潮流による電圧上昇値が標準電圧の2％以内となります。</v>
      </c>
      <c r="BJ104" s="361"/>
      <c r="BK104" s="361"/>
      <c r="BL104" s="361"/>
      <c r="BM104" s="361"/>
      <c r="BN104" s="362"/>
      <c r="BO104" s="169"/>
    </row>
    <row r="105" spans="1:67" ht="16.5" customHeight="1" thickBot="1">
      <c r="A105" s="7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195"/>
      <c r="U105" s="204"/>
      <c r="V105" s="204"/>
      <c r="W105" s="204"/>
      <c r="X105" s="204"/>
      <c r="Y105" s="204"/>
      <c r="Z105" s="72"/>
      <c r="AA105" s="72"/>
      <c r="AB105" s="72"/>
      <c r="AC105" s="82"/>
      <c r="AD105" s="72"/>
      <c r="AE105" s="127"/>
      <c r="AF105" s="72"/>
      <c r="AG105" s="72"/>
      <c r="AH105" s="72"/>
      <c r="AI105" s="72"/>
      <c r="AJ105" s="83"/>
      <c r="AK105" s="7"/>
      <c r="AL105" s="72"/>
      <c r="AM105" s="83"/>
      <c r="AN105" s="7"/>
      <c r="AO105" s="72"/>
      <c r="AP105" s="72"/>
      <c r="AQ105" s="72"/>
      <c r="AR105" s="72"/>
      <c r="AS105" s="72"/>
      <c r="AT105" s="72"/>
      <c r="AU105" s="72"/>
      <c r="AV105" s="72"/>
      <c r="AW105" s="82"/>
      <c r="AX105" s="99"/>
      <c r="AY105" s="72"/>
      <c r="AZ105" s="72"/>
      <c r="BA105" s="7"/>
      <c r="BB105" s="7"/>
      <c r="BC105" s="7"/>
      <c r="BD105" s="7"/>
      <c r="BE105" s="7"/>
      <c r="BH105" s="99"/>
      <c r="BI105" s="363"/>
      <c r="BJ105" s="364"/>
      <c r="BK105" s="364"/>
      <c r="BL105" s="364"/>
      <c r="BM105" s="364"/>
      <c r="BN105" s="365"/>
      <c r="BO105" s="82"/>
    </row>
    <row r="106" spans="1:67" s="3" customFormat="1" ht="16.5" customHeight="1" thickTop="1" thickBot="1">
      <c r="A106" s="7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195"/>
      <c r="U106" s="204"/>
      <c r="V106" s="204"/>
      <c r="W106" s="204"/>
      <c r="X106" s="204"/>
      <c r="Y106" s="204"/>
      <c r="Z106" s="72"/>
      <c r="AA106" s="72"/>
      <c r="AB106" s="72"/>
      <c r="AC106" s="82"/>
      <c r="AD106" s="72"/>
      <c r="AE106" s="359" t="s">
        <v>49</v>
      </c>
      <c r="AF106" s="329"/>
      <c r="AG106" s="43" t="s">
        <v>309</v>
      </c>
      <c r="AH106" s="302">
        <v>15</v>
      </c>
      <c r="AI106" s="43" t="s">
        <v>53</v>
      </c>
      <c r="AJ106" s="302">
        <v>0</v>
      </c>
      <c r="AK106" s="7"/>
      <c r="AL106" s="72"/>
      <c r="AM106" s="83"/>
      <c r="AN106" s="7"/>
      <c r="AO106" s="72"/>
      <c r="AP106" s="72"/>
      <c r="AQ106" s="72"/>
      <c r="AR106" s="72"/>
      <c r="AS106" s="72"/>
      <c r="AT106" s="72"/>
      <c r="AU106" s="72"/>
      <c r="AV106" s="72"/>
      <c r="AW106" s="82"/>
      <c r="AX106" s="99"/>
      <c r="AY106" s="72"/>
      <c r="AZ106" s="72"/>
      <c r="BA106" s="7"/>
      <c r="BB106" s="7"/>
      <c r="BC106" s="7"/>
      <c r="BD106" s="7"/>
      <c r="BE106" s="7"/>
      <c r="BF106" s="72"/>
      <c r="BG106" s="126"/>
      <c r="BH106" s="99"/>
      <c r="BI106" s="126"/>
      <c r="BJ106" s="126"/>
      <c r="BK106" s="126"/>
      <c r="BL106" s="126"/>
      <c r="BM106" s="126"/>
      <c r="BN106" s="126"/>
      <c r="BO106" s="82"/>
    </row>
    <row r="107" spans="1:67" s="3" customFormat="1" ht="16.5" customHeight="1" thickTop="1">
      <c r="A107" s="7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195"/>
      <c r="U107" s="204"/>
      <c r="V107" s="204"/>
      <c r="W107" s="204"/>
      <c r="X107" s="204"/>
      <c r="Y107" s="204"/>
      <c r="Z107" s="72"/>
      <c r="AA107" s="72"/>
      <c r="AB107" s="72"/>
      <c r="AC107" s="82"/>
      <c r="AD107" s="72"/>
      <c r="AE107" s="127"/>
      <c r="AF107" s="72"/>
      <c r="AG107" s="72"/>
      <c r="AH107" s="72"/>
      <c r="AI107" s="72"/>
      <c r="AJ107" s="83"/>
      <c r="AK107" s="7"/>
      <c r="AL107" s="72"/>
      <c r="AM107" s="83"/>
      <c r="AN107" s="7"/>
      <c r="AO107" s="72"/>
      <c r="AP107" s="72"/>
      <c r="AQ107" s="72"/>
      <c r="AR107" s="72"/>
      <c r="AS107" s="72"/>
      <c r="AT107" s="72"/>
      <c r="AU107" s="72"/>
      <c r="AV107" s="72"/>
      <c r="AW107" s="82"/>
      <c r="AX107" s="99"/>
      <c r="AY107" s="72"/>
      <c r="AZ107" s="72"/>
      <c r="BA107" s="72"/>
      <c r="BB107" s="7"/>
      <c r="BC107" s="72"/>
      <c r="BD107" s="72"/>
      <c r="BE107" s="72"/>
      <c r="BF107" s="72"/>
      <c r="BG107" s="126"/>
      <c r="BH107" s="81"/>
      <c r="BI107" s="72"/>
      <c r="BJ107" s="72"/>
      <c r="BK107" s="72"/>
      <c r="BL107" s="72"/>
      <c r="BM107" s="72"/>
      <c r="BN107" s="72"/>
      <c r="BO107" s="82"/>
    </row>
    <row r="108" spans="1:67" s="3" customFormat="1" ht="16.5" customHeight="1">
      <c r="A108" s="7"/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195"/>
      <c r="U108" s="204"/>
      <c r="V108" s="204"/>
      <c r="W108" s="72"/>
      <c r="X108" s="72"/>
      <c r="Y108" s="72"/>
      <c r="Z108" s="72"/>
      <c r="AA108" s="72"/>
      <c r="AB108" s="72"/>
      <c r="AC108" s="82"/>
      <c r="AD108" s="72"/>
      <c r="AE108" s="116" t="s">
        <v>54</v>
      </c>
      <c r="AF108" s="40"/>
      <c r="AG108" s="43" t="s">
        <v>319</v>
      </c>
      <c r="AH108" s="47">
        <f>IF(AH102="","",ROUND(AH104*(AH106/1000),3))</f>
        <v>3.5000000000000003E-2</v>
      </c>
      <c r="AI108" s="43" t="s">
        <v>332</v>
      </c>
      <c r="AJ108" s="143">
        <f>IF(AJ102="","",ROUND(AJ104*(AJ106/1000),3))</f>
        <v>0</v>
      </c>
      <c r="AK108" s="7"/>
      <c r="AL108" s="72"/>
      <c r="AM108" s="83"/>
      <c r="AN108" s="7"/>
      <c r="AO108" s="72"/>
      <c r="AP108" s="72"/>
      <c r="AQ108" s="72"/>
      <c r="AR108" s="72"/>
      <c r="AS108" s="72"/>
      <c r="AT108" s="72"/>
      <c r="AU108" s="72"/>
      <c r="AV108" s="72"/>
      <c r="AW108" s="82"/>
      <c r="AX108" s="99"/>
      <c r="AY108" s="72"/>
      <c r="AZ108" s="72"/>
      <c r="BA108" s="72"/>
      <c r="BB108" s="7"/>
      <c r="BC108" s="72"/>
      <c r="BD108" s="72"/>
      <c r="BE108" s="72"/>
      <c r="BF108" s="72"/>
      <c r="BG108" s="126"/>
      <c r="BH108" s="81"/>
      <c r="BI108" s="72"/>
      <c r="BJ108" s="72"/>
      <c r="BK108" s="72"/>
      <c r="BL108" s="72"/>
      <c r="BM108" s="72"/>
      <c r="BN108" s="72"/>
      <c r="BO108" s="82"/>
    </row>
    <row r="109" spans="1:67" s="3" customFormat="1" ht="16.5" customHeight="1">
      <c r="A109" s="7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85"/>
      <c r="U109" s="72"/>
      <c r="V109" s="204"/>
      <c r="W109" s="72"/>
      <c r="X109" s="72"/>
      <c r="Y109" s="72"/>
      <c r="Z109" s="72"/>
      <c r="AA109" s="72"/>
      <c r="AB109" s="72"/>
      <c r="AC109" s="82"/>
      <c r="AD109" s="72"/>
      <c r="AE109" s="146" t="s">
        <v>60</v>
      </c>
      <c r="AF109" s="171"/>
      <c r="AG109" s="172"/>
      <c r="AH109" s="173"/>
      <c r="AI109" s="172"/>
      <c r="AJ109" s="174"/>
      <c r="AK109" s="7"/>
      <c r="AL109" s="72"/>
      <c r="AM109" s="83"/>
      <c r="AN109" s="38"/>
      <c r="AO109" s="72"/>
      <c r="AP109" s="72"/>
      <c r="AQ109" s="72"/>
      <c r="AR109" s="72"/>
      <c r="AS109" s="72"/>
      <c r="AT109" s="72"/>
      <c r="AU109" s="72"/>
      <c r="AV109" s="72"/>
      <c r="AW109" s="82"/>
      <c r="AX109" s="99"/>
      <c r="AY109" s="72"/>
      <c r="AZ109" s="72"/>
      <c r="BA109" s="72"/>
      <c r="BB109" s="7"/>
      <c r="BC109" s="72"/>
      <c r="BD109" s="72"/>
      <c r="BE109" s="72"/>
      <c r="BF109" s="72"/>
      <c r="BG109" s="126"/>
      <c r="BH109" s="81"/>
      <c r="BI109" s="72"/>
      <c r="BJ109" s="72"/>
      <c r="BK109" s="72"/>
      <c r="BL109" s="72"/>
      <c r="BM109" s="72"/>
      <c r="BN109" s="72"/>
      <c r="BO109" s="82"/>
    </row>
    <row r="110" spans="1:67" ht="16.5" customHeight="1">
      <c r="A110" s="7"/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85"/>
      <c r="U110" s="72"/>
      <c r="V110" s="72"/>
      <c r="W110" s="72"/>
      <c r="X110" s="72"/>
      <c r="Y110" s="72"/>
      <c r="Z110" s="72"/>
      <c r="AA110" s="72"/>
      <c r="AB110" s="72"/>
      <c r="AC110" s="82"/>
      <c r="AD110" s="72"/>
      <c r="AE110" s="319" t="s">
        <v>63</v>
      </c>
      <c r="AF110" s="319"/>
      <c r="AG110" s="319"/>
      <c r="AH110" s="319"/>
      <c r="AI110" s="319"/>
      <c r="AJ110" s="49">
        <f>IF(AJ108="",AH108,AH108+AJ108)</f>
        <v>3.5000000000000003E-2</v>
      </c>
      <c r="AK110" s="7" t="s">
        <v>356</v>
      </c>
      <c r="AL110" s="72"/>
      <c r="AM110" s="83"/>
      <c r="AN110" s="38"/>
      <c r="AO110" s="72"/>
      <c r="AP110" s="72"/>
      <c r="AQ110" s="72"/>
      <c r="AR110" s="72"/>
      <c r="AS110" s="72"/>
      <c r="AT110" s="72"/>
      <c r="AU110" s="72"/>
      <c r="AV110" s="72"/>
      <c r="AW110" s="82"/>
      <c r="AX110" s="99"/>
      <c r="AY110" s="72"/>
      <c r="AZ110" s="72"/>
      <c r="BA110" s="72"/>
      <c r="BB110" s="7"/>
      <c r="BC110" s="72"/>
      <c r="BD110" s="72"/>
      <c r="BE110" s="72"/>
      <c r="BH110" s="81"/>
      <c r="BJ110" s="73"/>
      <c r="BK110" s="73"/>
      <c r="BL110" s="73"/>
      <c r="BM110" s="73"/>
      <c r="BN110" s="73"/>
      <c r="BO110" s="85"/>
    </row>
    <row r="111" spans="1:67" ht="16.5" customHeight="1">
      <c r="A111" s="7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85"/>
      <c r="U111" s="72"/>
      <c r="V111" s="72"/>
      <c r="W111" s="72"/>
      <c r="X111" s="72"/>
      <c r="Y111" s="72"/>
      <c r="Z111" s="72"/>
      <c r="AA111" s="72"/>
      <c r="AB111" s="72"/>
      <c r="AC111" s="82"/>
      <c r="AD111" s="72"/>
      <c r="AE111" s="72"/>
      <c r="AF111" s="72"/>
      <c r="AG111" s="72"/>
      <c r="AH111" s="72"/>
      <c r="AI111" s="72"/>
      <c r="AJ111" s="72"/>
      <c r="AK111" s="72"/>
      <c r="AL111" s="72"/>
      <c r="AM111" s="83"/>
      <c r="AN111" s="7"/>
      <c r="AO111" s="72"/>
      <c r="AP111" s="72"/>
      <c r="AQ111" s="72"/>
      <c r="AR111" s="72"/>
      <c r="AS111" s="72"/>
      <c r="AT111" s="72"/>
      <c r="AU111" s="72"/>
      <c r="AV111" s="72"/>
      <c r="AW111" s="82"/>
      <c r="AX111" s="99"/>
      <c r="AY111" s="72"/>
      <c r="AZ111" s="72"/>
      <c r="BA111" s="7"/>
      <c r="BB111" s="7"/>
      <c r="BC111" s="7"/>
      <c r="BD111" s="7"/>
      <c r="BE111" s="7"/>
      <c r="BH111" s="81"/>
      <c r="BJ111" s="73"/>
      <c r="BK111" s="73"/>
      <c r="BL111" s="73"/>
      <c r="BM111" s="73"/>
      <c r="BN111" s="73"/>
      <c r="BO111" s="85"/>
    </row>
    <row r="112" spans="1:67" ht="16.5" customHeight="1">
      <c r="A112" s="7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85"/>
      <c r="U112" s="72"/>
      <c r="V112" s="72"/>
      <c r="W112" s="72"/>
      <c r="X112" s="72"/>
      <c r="Y112" s="72"/>
      <c r="Z112" s="72"/>
      <c r="AA112" s="72"/>
      <c r="AB112" s="72"/>
      <c r="AC112" s="82"/>
      <c r="AD112" s="89"/>
      <c r="AE112" s="90" t="s">
        <v>248</v>
      </c>
      <c r="AF112" s="90"/>
      <c r="AG112" s="90"/>
      <c r="AH112" s="90"/>
      <c r="AI112" s="90"/>
      <c r="AJ112" s="90"/>
      <c r="AK112" s="90"/>
      <c r="AL112" s="89"/>
      <c r="AM112" s="118"/>
      <c r="AN112" s="190"/>
      <c r="AO112" s="89"/>
      <c r="AP112" s="89"/>
      <c r="AQ112" s="89"/>
      <c r="AR112" s="89"/>
      <c r="AS112" s="89"/>
      <c r="AT112" s="89"/>
      <c r="AU112" s="89"/>
      <c r="AV112" s="89"/>
      <c r="AW112" s="179"/>
      <c r="AX112" s="102" t="s">
        <v>357</v>
      </c>
      <c r="AY112" s="95"/>
      <c r="AZ112" s="95"/>
      <c r="BA112" s="95"/>
      <c r="BB112" s="95"/>
      <c r="BC112" s="95"/>
      <c r="BD112" s="95"/>
      <c r="BE112" s="95"/>
      <c r="BF112" s="95"/>
      <c r="BG112" s="96"/>
      <c r="BH112" s="103" t="s">
        <v>357</v>
      </c>
      <c r="BI112" s="89"/>
      <c r="BJ112" s="89"/>
      <c r="BK112" s="89"/>
      <c r="BL112" s="89"/>
      <c r="BM112" s="89"/>
      <c r="BN112" s="89"/>
      <c r="BO112" s="179"/>
    </row>
    <row r="113" spans="1:67" ht="16.5" customHeight="1">
      <c r="A113" s="7"/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85"/>
      <c r="U113" s="72"/>
      <c r="V113" s="72"/>
      <c r="W113" s="72"/>
      <c r="X113" s="72"/>
      <c r="Y113" s="72"/>
      <c r="Z113" s="72"/>
      <c r="AA113" s="72"/>
      <c r="AB113" s="72"/>
      <c r="AC113" s="82"/>
      <c r="AD113" s="89"/>
      <c r="AE113" s="109"/>
      <c r="AF113" s="110"/>
      <c r="AG113" s="110"/>
      <c r="AH113" s="111" t="s">
        <v>40</v>
      </c>
      <c r="AI113" s="112"/>
      <c r="AJ113" s="113" t="s">
        <v>41</v>
      </c>
      <c r="AK113" s="90"/>
      <c r="AL113" s="89"/>
      <c r="AM113" s="118"/>
      <c r="AN113" s="190"/>
      <c r="AO113" s="89"/>
      <c r="AP113" s="89"/>
      <c r="AQ113" s="89"/>
      <c r="AR113" s="89"/>
      <c r="AS113" s="89"/>
      <c r="AT113" s="89"/>
      <c r="AU113" s="89"/>
      <c r="AV113" s="89"/>
      <c r="AW113" s="179"/>
      <c r="AX113" s="377" t="s">
        <v>250</v>
      </c>
      <c r="AY113" s="378"/>
      <c r="AZ113" s="378"/>
      <c r="BA113" s="378"/>
      <c r="BB113" s="378"/>
      <c r="BC113" s="378"/>
      <c r="BD113" s="378"/>
      <c r="BE113" s="378"/>
      <c r="BF113" s="378"/>
      <c r="BG113" s="114"/>
      <c r="BH113" s="377" t="s">
        <v>251</v>
      </c>
      <c r="BI113" s="378"/>
      <c r="BJ113" s="378"/>
      <c r="BK113" s="378"/>
      <c r="BL113" s="378"/>
      <c r="BM113" s="378"/>
      <c r="BN113" s="378"/>
      <c r="BO113" s="379"/>
    </row>
    <row r="114" spans="1:67" ht="16.5" customHeight="1" thickBot="1">
      <c r="A114" s="7"/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85"/>
      <c r="U114" s="72"/>
      <c r="V114" s="72"/>
      <c r="W114" s="72"/>
      <c r="X114" s="72"/>
      <c r="Y114" s="72"/>
      <c r="Z114" s="72"/>
      <c r="AA114" s="72"/>
      <c r="AB114" s="72"/>
      <c r="AC114" s="82"/>
      <c r="AD114" s="89"/>
      <c r="AE114" s="117"/>
      <c r="AF114" s="90"/>
      <c r="AG114" s="90"/>
      <c r="AH114" s="89"/>
      <c r="AI114" s="89"/>
      <c r="AJ114" s="118"/>
      <c r="AK114" s="90"/>
      <c r="AL114" s="89"/>
      <c r="AM114" s="118"/>
      <c r="AN114" s="212"/>
      <c r="AO114" s="89"/>
      <c r="AP114" s="89"/>
      <c r="AQ114" s="89"/>
      <c r="AR114" s="89"/>
      <c r="AS114" s="89"/>
      <c r="AT114" s="89"/>
      <c r="AU114" s="89"/>
      <c r="AV114" s="89"/>
      <c r="AW114" s="179"/>
      <c r="AX114" s="213"/>
      <c r="AY114" s="214"/>
      <c r="AZ114" s="214"/>
      <c r="BA114" s="214"/>
      <c r="BB114" s="214"/>
      <c r="BC114" s="214"/>
      <c r="BD114" s="214"/>
      <c r="BE114" s="214"/>
      <c r="BF114" s="214"/>
      <c r="BG114" s="90"/>
      <c r="BH114" s="140"/>
      <c r="BI114" s="90"/>
      <c r="BJ114" s="90"/>
      <c r="BK114" s="90"/>
      <c r="BL114" s="90"/>
      <c r="BM114" s="90"/>
      <c r="BN114" s="90"/>
      <c r="BO114" s="96"/>
    </row>
    <row r="115" spans="1:67" ht="16.5" customHeight="1" thickTop="1" thickBot="1">
      <c r="A115" s="7"/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85"/>
      <c r="U115" s="72"/>
      <c r="V115" s="72"/>
      <c r="W115" s="72"/>
      <c r="X115" s="72"/>
      <c r="Y115" s="72"/>
      <c r="Z115" s="72"/>
      <c r="AA115" s="72"/>
      <c r="AB115" s="72"/>
      <c r="AC115" s="82"/>
      <c r="AD115" s="89"/>
      <c r="AE115" s="380" t="s">
        <v>42</v>
      </c>
      <c r="AF115" s="381"/>
      <c r="AG115" s="95"/>
      <c r="AH115" s="301" t="s">
        <v>273</v>
      </c>
      <c r="AI115" s="125"/>
      <c r="AJ115" s="301" t="s">
        <v>273</v>
      </c>
      <c r="AK115" s="90"/>
      <c r="AL115" s="89"/>
      <c r="AM115" s="118"/>
      <c r="AN115" s="190"/>
      <c r="AO115" s="89"/>
      <c r="AP115" s="89"/>
      <c r="AQ115" s="89"/>
      <c r="AR115" s="89"/>
      <c r="AS115" s="89"/>
      <c r="AT115" s="89"/>
      <c r="AU115" s="89"/>
      <c r="AV115" s="89"/>
      <c r="AW115" s="179"/>
      <c r="AX115" s="121"/>
      <c r="AY115" s="382" t="s">
        <v>252</v>
      </c>
      <c r="AZ115" s="382"/>
      <c r="BA115" s="382"/>
      <c r="BB115" s="382"/>
      <c r="BC115" s="383"/>
      <c r="BD115" s="354">
        <f>$I$35*N59*AJ123</f>
        <v>0.874</v>
      </c>
      <c r="BE115" s="355"/>
      <c r="BF115" s="386" t="s">
        <v>358</v>
      </c>
      <c r="BG115" s="387" t="s">
        <v>299</v>
      </c>
      <c r="BH115" s="387"/>
      <c r="BI115" s="366" t="s">
        <v>254</v>
      </c>
      <c r="BJ115" s="366"/>
      <c r="BK115" s="366"/>
      <c r="BL115" s="388"/>
      <c r="BM115" s="354">
        <f>$AU$11+BD115</f>
        <v>2.0169999999999999</v>
      </c>
      <c r="BN115" s="355"/>
      <c r="BO115" s="390" t="s">
        <v>114</v>
      </c>
    </row>
    <row r="116" spans="1:67" ht="16.5" customHeight="1" thickTop="1" thickBot="1">
      <c r="A116" s="7"/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85"/>
      <c r="U116" s="72"/>
      <c r="V116" s="72"/>
      <c r="W116" s="72"/>
      <c r="X116" s="72"/>
      <c r="Y116" s="72"/>
      <c r="Z116" s="72"/>
      <c r="AA116" s="72"/>
      <c r="AB116" s="72"/>
      <c r="AC116" s="82"/>
      <c r="AD116" s="89"/>
      <c r="AE116" s="129"/>
      <c r="AF116" s="89"/>
      <c r="AG116" s="89"/>
      <c r="AH116" s="89"/>
      <c r="AI116" s="89"/>
      <c r="AJ116" s="118"/>
      <c r="AK116" s="90"/>
      <c r="AL116" s="89"/>
      <c r="AM116" s="118"/>
      <c r="AN116" s="215"/>
      <c r="AO116" s="89"/>
      <c r="AP116" s="89"/>
      <c r="AQ116" s="89"/>
      <c r="AR116" s="89"/>
      <c r="AS116" s="89"/>
      <c r="AT116" s="89"/>
      <c r="AU116" s="89"/>
      <c r="AV116" s="89"/>
      <c r="AW116" s="179"/>
      <c r="AX116" s="130"/>
      <c r="AY116" s="384"/>
      <c r="AZ116" s="384"/>
      <c r="BA116" s="384"/>
      <c r="BB116" s="384"/>
      <c r="BC116" s="385"/>
      <c r="BD116" s="356"/>
      <c r="BE116" s="357"/>
      <c r="BF116" s="386"/>
      <c r="BG116" s="387"/>
      <c r="BH116" s="387"/>
      <c r="BI116" s="368"/>
      <c r="BJ116" s="368"/>
      <c r="BK116" s="368"/>
      <c r="BL116" s="389"/>
      <c r="BM116" s="356"/>
      <c r="BN116" s="357"/>
      <c r="BO116" s="390"/>
    </row>
    <row r="117" spans="1:67" ht="16.5" customHeight="1" thickTop="1">
      <c r="A117" s="7"/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85"/>
      <c r="U117" s="72"/>
      <c r="V117" s="72"/>
      <c r="W117" s="72"/>
      <c r="X117" s="72"/>
      <c r="Y117" s="72"/>
      <c r="Z117" s="72"/>
      <c r="AA117" s="72"/>
      <c r="AB117" s="72"/>
      <c r="AC117" s="82"/>
      <c r="AD117" s="89"/>
      <c r="AE117" s="380" t="s">
        <v>302</v>
      </c>
      <c r="AF117" s="381"/>
      <c r="AG117" s="133" t="s">
        <v>327</v>
      </c>
      <c r="AH117" s="134">
        <f>IF(AH115="","",VLOOKUP(AH115,$BP$5:$BQ$17,2,FALSE))</f>
        <v>2.31</v>
      </c>
      <c r="AI117" s="133" t="s">
        <v>120</v>
      </c>
      <c r="AJ117" s="135">
        <f>IF(AJ115="","",VLOOKUP(AJ115,$BP$5:$BQ$17,2,FALSE))</f>
        <v>2.31</v>
      </c>
      <c r="AK117" s="90"/>
      <c r="AL117" s="89"/>
      <c r="AM117" s="118"/>
      <c r="AN117" s="216"/>
      <c r="AO117" s="89"/>
      <c r="AP117" s="89"/>
      <c r="AQ117" s="89"/>
      <c r="AR117" s="89"/>
      <c r="AS117" s="89"/>
      <c r="AT117" s="89"/>
      <c r="AU117" s="89"/>
      <c r="AV117" s="89"/>
      <c r="AW117" s="179"/>
      <c r="AX117" s="140"/>
      <c r="AY117" s="89"/>
      <c r="AZ117" s="89"/>
      <c r="BA117" s="89"/>
      <c r="BB117" s="89"/>
      <c r="BC117" s="89"/>
      <c r="BD117" s="89"/>
      <c r="BE117" s="89"/>
      <c r="BF117" s="89"/>
      <c r="BG117" s="89"/>
      <c r="BH117" s="123"/>
      <c r="BI117" s="360" t="str">
        <f>IF($C$35="単相2線式100V",IF(BM115&gt;2,"簡易計算の結果，逆潮流による電圧上昇値が標準電圧の2％を超えています。","簡易計算の結果、逆潮流による電圧上昇値が標準電圧の2％以内となります。"),IF($C$35="単相3線式100/200V",IF(BM115&gt;2,"簡易計算の結果、逆潮流による電圧上昇値が標準電圧の2％を超えています。","簡易計算の結果、逆潮流による電圧上昇値が標準電圧の2％以内となります。"),IF($C$35="単相2線式200V",IF(BM115&gt;4,"簡易計算の結果、逆潮流による電圧上昇値が標準電圧の2％を超えています。","簡易計算の結果、逆潮流による電圧上昇値が標準電圧の2％以内となります。"),IF($C$35="三相3線式200V",IF(BM115&gt;4,"簡易計算の結果、逆潮流による電圧上昇値が標準電圧の2％を超えています。","簡易計算の結果、逆潮流による電圧上昇値が標準電圧の2％以内となります。")))))</f>
        <v>簡易計算の結果、逆潮流による電圧上昇値が標準電圧の2％を超えています。</v>
      </c>
      <c r="BJ117" s="361"/>
      <c r="BK117" s="361"/>
      <c r="BL117" s="361"/>
      <c r="BM117" s="361"/>
      <c r="BN117" s="362"/>
      <c r="BO117" s="139"/>
    </row>
    <row r="118" spans="1:67" ht="16.5" customHeight="1" thickBot="1">
      <c r="A118" s="7"/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85"/>
      <c r="U118" s="72"/>
      <c r="V118" s="72"/>
      <c r="W118" s="72"/>
      <c r="X118" s="72"/>
      <c r="Y118" s="72"/>
      <c r="Z118" s="72"/>
      <c r="AA118" s="72"/>
      <c r="AB118" s="72"/>
      <c r="AC118" s="82"/>
      <c r="AD118" s="89"/>
      <c r="AE118" s="129"/>
      <c r="AF118" s="89"/>
      <c r="AG118" s="89"/>
      <c r="AH118" s="89"/>
      <c r="AI118" s="89"/>
      <c r="AJ118" s="118"/>
      <c r="AK118" s="90"/>
      <c r="AL118" s="89"/>
      <c r="AM118" s="118"/>
      <c r="AN118" s="190"/>
      <c r="AO118" s="89"/>
      <c r="AP118" s="89"/>
      <c r="AQ118" s="89"/>
      <c r="AR118" s="89"/>
      <c r="AS118" s="89"/>
      <c r="AT118" s="89"/>
      <c r="AU118" s="89"/>
      <c r="AV118" s="89"/>
      <c r="AW118" s="179"/>
      <c r="AX118" s="209"/>
      <c r="AY118" s="89"/>
      <c r="AZ118" s="89"/>
      <c r="BA118" s="90"/>
      <c r="BB118" s="190"/>
      <c r="BC118" s="90"/>
      <c r="BD118" s="90"/>
      <c r="BE118" s="90"/>
      <c r="BF118" s="90"/>
      <c r="BG118" s="90"/>
      <c r="BH118" s="123"/>
      <c r="BI118" s="363"/>
      <c r="BJ118" s="364"/>
      <c r="BK118" s="364"/>
      <c r="BL118" s="364"/>
      <c r="BM118" s="364"/>
      <c r="BN118" s="365"/>
      <c r="BO118" s="96"/>
    </row>
    <row r="119" spans="1:67" ht="16.5" customHeight="1" thickTop="1" thickBot="1">
      <c r="A119" s="7"/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85"/>
      <c r="U119" s="72"/>
      <c r="V119" s="72"/>
      <c r="W119" s="72"/>
      <c r="X119" s="72"/>
      <c r="Y119" s="72"/>
      <c r="Z119" s="72"/>
      <c r="AA119" s="72"/>
      <c r="AB119" s="72"/>
      <c r="AC119" s="82"/>
      <c r="AD119" s="89"/>
      <c r="AE119" s="380" t="s">
        <v>49</v>
      </c>
      <c r="AF119" s="381"/>
      <c r="AG119" s="133" t="s">
        <v>52</v>
      </c>
      <c r="AH119" s="302">
        <v>20</v>
      </c>
      <c r="AI119" s="133" t="s">
        <v>341</v>
      </c>
      <c r="AJ119" s="302">
        <v>0</v>
      </c>
      <c r="AK119" s="90"/>
      <c r="AL119" s="89"/>
      <c r="AM119" s="118"/>
      <c r="AN119" s="90"/>
      <c r="AO119" s="90"/>
      <c r="AP119" s="90"/>
      <c r="AQ119" s="90"/>
      <c r="AR119" s="90"/>
      <c r="AS119" s="90"/>
      <c r="AT119" s="90"/>
      <c r="AU119" s="90"/>
      <c r="AV119" s="90"/>
      <c r="AW119" s="96"/>
      <c r="AX119" s="123"/>
      <c r="AY119" s="89"/>
      <c r="AZ119" s="89"/>
      <c r="BA119" s="90"/>
      <c r="BB119" s="90"/>
      <c r="BC119" s="90"/>
      <c r="BD119" s="90"/>
      <c r="BE119" s="90"/>
      <c r="BF119" s="90"/>
      <c r="BG119" s="90"/>
      <c r="BH119" s="123"/>
      <c r="BI119" s="90"/>
      <c r="BJ119" s="90"/>
      <c r="BK119" s="90"/>
      <c r="BL119" s="90"/>
      <c r="BM119" s="90"/>
      <c r="BN119" s="90"/>
      <c r="BO119" s="96"/>
    </row>
    <row r="120" spans="1:67" ht="16.5" customHeight="1" thickTop="1">
      <c r="A120" s="7"/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85"/>
      <c r="U120" s="72"/>
      <c r="V120" s="72"/>
      <c r="W120" s="72"/>
      <c r="X120" s="72"/>
      <c r="Y120" s="72"/>
      <c r="Z120" s="72"/>
      <c r="AA120" s="72"/>
      <c r="AB120" s="72"/>
      <c r="AC120" s="82"/>
      <c r="AD120" s="89"/>
      <c r="AE120" s="129"/>
      <c r="AF120" s="89"/>
      <c r="AG120" s="89"/>
      <c r="AH120" s="89"/>
      <c r="AI120" s="89"/>
      <c r="AJ120" s="118"/>
      <c r="AK120" s="90"/>
      <c r="AL120" s="89"/>
      <c r="AM120" s="118"/>
      <c r="AN120" s="200"/>
      <c r="AO120" s="200"/>
      <c r="AP120" s="200"/>
      <c r="AQ120" s="200"/>
      <c r="AR120" s="200"/>
      <c r="AS120" s="200"/>
      <c r="AT120" s="200"/>
      <c r="AU120" s="200"/>
      <c r="AV120" s="200"/>
      <c r="AW120" s="217"/>
      <c r="AX120" s="218"/>
      <c r="AY120" s="200"/>
      <c r="AZ120" s="200"/>
      <c r="BA120" s="190"/>
      <c r="BB120" s="190"/>
      <c r="BC120" s="90"/>
      <c r="BD120" s="90"/>
      <c r="BE120" s="90"/>
      <c r="BF120" s="90"/>
      <c r="BG120" s="90"/>
      <c r="BH120" s="123"/>
      <c r="BI120" s="90"/>
      <c r="BJ120" s="90"/>
      <c r="BK120" s="90"/>
      <c r="BL120" s="90"/>
      <c r="BM120" s="90"/>
      <c r="BN120" s="90"/>
      <c r="BO120" s="96"/>
    </row>
    <row r="121" spans="1:67" ht="16.5" customHeight="1">
      <c r="A121" s="7"/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85"/>
      <c r="U121" s="72"/>
      <c r="V121" s="72"/>
      <c r="W121" s="72"/>
      <c r="X121" s="72"/>
      <c r="Y121" s="72"/>
      <c r="Z121" s="72"/>
      <c r="AA121" s="72"/>
      <c r="AB121" s="72"/>
      <c r="AC121" s="82"/>
      <c r="AD121" s="89"/>
      <c r="AE121" s="117" t="s">
        <v>54</v>
      </c>
      <c r="AF121" s="125"/>
      <c r="AG121" s="133" t="s">
        <v>319</v>
      </c>
      <c r="AH121" s="144">
        <f>IF(AH115="","",ROUND(AH117*(AH119/1000),3))</f>
        <v>4.5999999999999999E-2</v>
      </c>
      <c r="AI121" s="133" t="s">
        <v>332</v>
      </c>
      <c r="AJ121" s="145">
        <f>IF(AJ115="","",ROUND(AJ117*(AJ119/1000),3))</f>
        <v>0</v>
      </c>
      <c r="AK121" s="90"/>
      <c r="AL121" s="89"/>
      <c r="AM121" s="118"/>
      <c r="AN121" s="200"/>
      <c r="AO121" s="200"/>
      <c r="AP121" s="200"/>
      <c r="AQ121" s="200"/>
      <c r="AR121" s="200"/>
      <c r="AS121" s="200"/>
      <c r="AT121" s="200"/>
      <c r="AU121" s="200"/>
      <c r="AV121" s="200"/>
      <c r="AW121" s="217"/>
      <c r="AX121" s="218"/>
      <c r="AY121" s="200"/>
      <c r="AZ121" s="200"/>
      <c r="BA121" s="190"/>
      <c r="BB121" s="190"/>
      <c r="BC121" s="90"/>
      <c r="BD121" s="90"/>
      <c r="BE121" s="90"/>
      <c r="BF121" s="90"/>
      <c r="BG121" s="90"/>
      <c r="BH121" s="123"/>
      <c r="BI121" s="90"/>
      <c r="BJ121" s="90"/>
      <c r="BK121" s="90"/>
      <c r="BL121" s="90"/>
      <c r="BM121" s="90"/>
      <c r="BN121" s="90"/>
      <c r="BO121" s="96"/>
    </row>
    <row r="122" spans="1:67" ht="16.5" customHeight="1">
      <c r="A122" s="7"/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85"/>
      <c r="U122" s="72"/>
      <c r="V122" s="72"/>
      <c r="W122" s="72"/>
      <c r="X122" s="72"/>
      <c r="Y122" s="72"/>
      <c r="Z122" s="72"/>
      <c r="AA122" s="72"/>
      <c r="AB122" s="72"/>
      <c r="AC122" s="82"/>
      <c r="AD122" s="89"/>
      <c r="AE122" s="149" t="s">
        <v>60</v>
      </c>
      <c r="AF122" s="150"/>
      <c r="AG122" s="151"/>
      <c r="AH122" s="152"/>
      <c r="AI122" s="151"/>
      <c r="AJ122" s="182"/>
      <c r="AK122" s="90"/>
      <c r="AL122" s="89"/>
      <c r="AM122" s="118"/>
      <c r="AN122" s="89"/>
      <c r="AO122" s="89"/>
      <c r="AP122" s="89"/>
      <c r="AQ122" s="89"/>
      <c r="AR122" s="89"/>
      <c r="AS122" s="89"/>
      <c r="AT122" s="89"/>
      <c r="AU122" s="89"/>
      <c r="AV122" s="89"/>
      <c r="AW122" s="179"/>
      <c r="AX122" s="140"/>
      <c r="AY122" s="89"/>
      <c r="AZ122" s="89"/>
      <c r="BA122" s="90"/>
      <c r="BB122" s="90"/>
      <c r="BC122" s="90"/>
      <c r="BD122" s="90"/>
      <c r="BE122" s="90"/>
      <c r="BF122" s="90"/>
      <c r="BG122" s="90"/>
      <c r="BH122" s="123"/>
      <c r="BI122" s="90"/>
      <c r="BJ122" s="90"/>
      <c r="BK122" s="90"/>
      <c r="BL122" s="90"/>
      <c r="BM122" s="90"/>
      <c r="BN122" s="90"/>
      <c r="BO122" s="96"/>
    </row>
    <row r="123" spans="1:67" ht="16.5" customHeight="1">
      <c r="A123" s="7"/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85"/>
      <c r="U123" s="72"/>
      <c r="V123" s="72"/>
      <c r="W123" s="72"/>
      <c r="X123" s="72"/>
      <c r="Y123" s="72"/>
      <c r="Z123" s="72"/>
      <c r="AA123" s="72"/>
      <c r="AB123" s="72"/>
      <c r="AC123" s="82"/>
      <c r="AD123" s="89"/>
      <c r="AE123" s="391" t="s">
        <v>63</v>
      </c>
      <c r="AF123" s="391"/>
      <c r="AG123" s="391"/>
      <c r="AH123" s="391"/>
      <c r="AI123" s="391"/>
      <c r="AJ123" s="156">
        <f>IF(AJ121="",AH121,AH121+AJ121)</f>
        <v>4.5999999999999999E-2</v>
      </c>
      <c r="AK123" s="90" t="s">
        <v>359</v>
      </c>
      <c r="AL123" s="89"/>
      <c r="AM123" s="118"/>
      <c r="AN123" s="89"/>
      <c r="AO123" s="89"/>
      <c r="AP123" s="89"/>
      <c r="AQ123" s="89"/>
      <c r="AR123" s="89"/>
      <c r="AS123" s="89"/>
      <c r="AT123" s="89"/>
      <c r="AU123" s="89"/>
      <c r="AV123" s="89"/>
      <c r="AW123" s="179"/>
      <c r="AX123" s="140"/>
      <c r="AY123" s="89"/>
      <c r="AZ123" s="89"/>
      <c r="BA123" s="90"/>
      <c r="BB123" s="90"/>
      <c r="BC123" s="90"/>
      <c r="BD123" s="90"/>
      <c r="BE123" s="90"/>
      <c r="BF123" s="90"/>
      <c r="BG123" s="90"/>
      <c r="BH123" s="123"/>
      <c r="BI123" s="90"/>
      <c r="BJ123" s="90"/>
      <c r="BK123" s="90"/>
      <c r="BL123" s="90"/>
      <c r="BM123" s="90"/>
      <c r="BN123" s="90"/>
      <c r="BO123" s="96"/>
    </row>
    <row r="124" spans="1:67" ht="16.5" customHeight="1">
      <c r="A124" s="7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85"/>
      <c r="U124" s="72"/>
      <c r="V124" s="72"/>
      <c r="W124" s="72"/>
      <c r="X124" s="72"/>
      <c r="Y124" s="72"/>
      <c r="Z124" s="72"/>
      <c r="AA124" s="72"/>
      <c r="AB124" s="72"/>
      <c r="AC124" s="82"/>
      <c r="AD124" s="72"/>
      <c r="AE124" s="72"/>
      <c r="AF124" s="72"/>
      <c r="AG124" s="72"/>
      <c r="AH124" s="72"/>
      <c r="AI124" s="72"/>
      <c r="AJ124" s="72"/>
      <c r="AK124" s="72"/>
      <c r="AL124" s="72"/>
      <c r="AM124" s="83"/>
      <c r="AN124" s="72"/>
      <c r="AO124" s="72"/>
      <c r="AP124" s="72"/>
      <c r="AQ124" s="72"/>
      <c r="AR124" s="72"/>
      <c r="AS124" s="72"/>
      <c r="AT124" s="72"/>
      <c r="AU124" s="72"/>
      <c r="AV124" s="72"/>
      <c r="AW124" s="82"/>
      <c r="AX124" s="81"/>
      <c r="AY124" s="72"/>
      <c r="AZ124" s="72"/>
      <c r="BA124" s="7"/>
      <c r="BB124" s="7"/>
      <c r="BC124" s="7"/>
      <c r="BD124" s="7"/>
      <c r="BE124" s="7"/>
      <c r="BH124" s="99"/>
      <c r="BJ124" s="73"/>
      <c r="BK124" s="73"/>
      <c r="BL124" s="73"/>
      <c r="BM124" s="73"/>
      <c r="BN124" s="73"/>
      <c r="BO124" s="85"/>
    </row>
    <row r="125" spans="1:67" ht="16.5" customHeight="1">
      <c r="A125" s="7"/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85"/>
      <c r="U125" s="72"/>
      <c r="V125" s="72"/>
      <c r="W125" s="72"/>
      <c r="X125" s="72"/>
      <c r="Y125" s="72"/>
      <c r="Z125" s="72"/>
      <c r="AA125" s="72"/>
      <c r="AB125" s="72"/>
      <c r="AC125" s="82"/>
      <c r="AD125" s="72"/>
      <c r="AE125" s="7" t="s">
        <v>256</v>
      </c>
      <c r="AF125" s="7"/>
      <c r="AG125" s="7"/>
      <c r="AH125" s="7"/>
      <c r="AI125" s="7"/>
      <c r="AJ125" s="7"/>
      <c r="AK125" s="7"/>
      <c r="AL125" s="7"/>
      <c r="AM125" s="162"/>
      <c r="AN125" s="72"/>
      <c r="AO125" s="72"/>
      <c r="AP125" s="72"/>
      <c r="AQ125" s="72"/>
      <c r="AR125" s="72"/>
      <c r="AS125" s="72"/>
      <c r="AT125" s="72"/>
      <c r="AU125" s="72"/>
      <c r="AV125" s="72"/>
      <c r="AW125" s="82"/>
      <c r="AX125" s="163" t="s">
        <v>360</v>
      </c>
      <c r="AY125" s="38"/>
      <c r="AZ125" s="38"/>
      <c r="BA125" s="38"/>
      <c r="BB125" s="38"/>
      <c r="BC125" s="38"/>
      <c r="BD125" s="38"/>
      <c r="BE125" s="38"/>
      <c r="BF125" s="38"/>
      <c r="BG125" s="84"/>
      <c r="BH125" s="164" t="s">
        <v>360</v>
      </c>
      <c r="BI125" s="72"/>
      <c r="BJ125" s="72"/>
      <c r="BK125" s="72"/>
      <c r="BL125" s="72"/>
      <c r="BM125" s="72"/>
      <c r="BN125" s="72"/>
      <c r="BO125" s="85"/>
    </row>
    <row r="126" spans="1:67" ht="16.5" customHeight="1">
      <c r="A126" s="7"/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85"/>
      <c r="U126" s="72"/>
      <c r="V126" s="72"/>
      <c r="W126" s="72"/>
      <c r="X126" s="72"/>
      <c r="Y126" s="72"/>
      <c r="Z126" s="72"/>
      <c r="AA126" s="72"/>
      <c r="AB126" s="72"/>
      <c r="AC126" s="82"/>
      <c r="AD126" s="72"/>
      <c r="AE126" s="104"/>
      <c r="AF126" s="105"/>
      <c r="AG126" s="105"/>
      <c r="AH126" s="106" t="s">
        <v>40</v>
      </c>
      <c r="AI126" s="107"/>
      <c r="AJ126" s="108" t="s">
        <v>41</v>
      </c>
      <c r="AK126" s="7"/>
      <c r="AL126" s="7"/>
      <c r="AM126" s="162"/>
      <c r="AN126" s="72"/>
      <c r="AO126" s="72"/>
      <c r="AP126" s="72"/>
      <c r="AQ126" s="72"/>
      <c r="AR126" s="72"/>
      <c r="AS126" s="72"/>
      <c r="AT126" s="72"/>
      <c r="AU126" s="72"/>
      <c r="AV126" s="72"/>
      <c r="AW126" s="82"/>
      <c r="AX126" s="392" t="s">
        <v>258</v>
      </c>
      <c r="AY126" s="393"/>
      <c r="AZ126" s="393"/>
      <c r="BA126" s="393"/>
      <c r="BB126" s="393"/>
      <c r="BC126" s="393"/>
      <c r="BD126" s="393"/>
      <c r="BE126" s="393"/>
      <c r="BF126" s="393"/>
      <c r="BG126" s="165"/>
      <c r="BH126" s="392" t="s">
        <v>259</v>
      </c>
      <c r="BI126" s="393"/>
      <c r="BJ126" s="393"/>
      <c r="BK126" s="393"/>
      <c r="BL126" s="393"/>
      <c r="BM126" s="393"/>
      <c r="BN126" s="393"/>
      <c r="BO126" s="394"/>
    </row>
    <row r="127" spans="1:67" ht="16.5" customHeight="1" thickBot="1">
      <c r="A127" s="7"/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85"/>
      <c r="U127" s="72"/>
      <c r="V127" s="72"/>
      <c r="W127" s="72"/>
      <c r="X127" s="72"/>
      <c r="Y127" s="72"/>
      <c r="Z127" s="72"/>
      <c r="AA127" s="72"/>
      <c r="AB127" s="72"/>
      <c r="AC127" s="82"/>
      <c r="AD127" s="72"/>
      <c r="AE127" s="116"/>
      <c r="AF127" s="7"/>
      <c r="AG127" s="7"/>
      <c r="AH127" s="72"/>
      <c r="AI127" s="72"/>
      <c r="AJ127" s="83"/>
      <c r="AK127" s="7"/>
      <c r="AL127" s="7"/>
      <c r="AM127" s="162"/>
      <c r="AN127" s="72"/>
      <c r="AO127" s="72"/>
      <c r="AP127" s="72"/>
      <c r="AQ127" s="72"/>
      <c r="AR127" s="72"/>
      <c r="AS127" s="72"/>
      <c r="AT127" s="72"/>
      <c r="AU127" s="72"/>
      <c r="AV127" s="72"/>
      <c r="AW127" s="82"/>
      <c r="AX127" s="166"/>
      <c r="AY127" s="167"/>
      <c r="AZ127" s="38"/>
      <c r="BA127" s="38"/>
      <c r="BB127" s="38"/>
      <c r="BC127" s="38"/>
      <c r="BD127" s="38"/>
      <c r="BE127" s="38"/>
      <c r="BF127" s="34"/>
      <c r="BH127" s="81"/>
      <c r="BI127" s="72"/>
      <c r="BJ127" s="72"/>
      <c r="BK127" s="72"/>
      <c r="BL127" s="72"/>
      <c r="BM127" s="72"/>
      <c r="BN127" s="72"/>
      <c r="BO127" s="85"/>
    </row>
    <row r="128" spans="1:67" ht="16.5" customHeight="1" thickTop="1" thickBot="1">
      <c r="A128" s="7"/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85"/>
      <c r="U128" s="72"/>
      <c r="V128" s="72"/>
      <c r="W128" s="72"/>
      <c r="X128" s="72"/>
      <c r="Y128" s="72"/>
      <c r="Z128" s="72"/>
      <c r="AA128" s="72"/>
      <c r="AB128" s="72"/>
      <c r="AC128" s="82"/>
      <c r="AD128" s="72"/>
      <c r="AE128" s="359" t="s">
        <v>42</v>
      </c>
      <c r="AF128" s="329"/>
      <c r="AG128" s="38"/>
      <c r="AH128" s="301" t="s">
        <v>273</v>
      </c>
      <c r="AI128" s="40"/>
      <c r="AJ128" s="301" t="s">
        <v>273</v>
      </c>
      <c r="AK128" s="7"/>
      <c r="AL128" s="7"/>
      <c r="AM128" s="162"/>
      <c r="AN128" s="72"/>
      <c r="AO128" s="72"/>
      <c r="AP128" s="72"/>
      <c r="AQ128" s="72"/>
      <c r="AR128" s="72"/>
      <c r="AS128" s="72"/>
      <c r="AT128" s="72"/>
      <c r="AU128" s="72"/>
      <c r="AV128" s="72"/>
      <c r="AW128" s="82"/>
      <c r="AX128" s="166"/>
      <c r="AY128" s="366" t="s">
        <v>260</v>
      </c>
      <c r="AZ128" s="366"/>
      <c r="BA128" s="366"/>
      <c r="BB128" s="366"/>
      <c r="BC128" s="367"/>
      <c r="BD128" s="354">
        <f>$I$35*N61*AJ136</f>
        <v>1.1020000000000001</v>
      </c>
      <c r="BE128" s="355"/>
      <c r="BF128" s="370" t="s">
        <v>261</v>
      </c>
      <c r="BG128" s="371" t="s">
        <v>112</v>
      </c>
      <c r="BH128" s="372"/>
      <c r="BI128" s="373" t="s">
        <v>262</v>
      </c>
      <c r="BJ128" s="373"/>
      <c r="BK128" s="373"/>
      <c r="BL128" s="374"/>
      <c r="BM128" s="354">
        <f>$AU$11+BD128</f>
        <v>2.2450000000000001</v>
      </c>
      <c r="BN128" s="355"/>
      <c r="BO128" s="358" t="s">
        <v>114</v>
      </c>
    </row>
    <row r="129" spans="1:67" ht="16.5" customHeight="1" thickTop="1" thickBot="1">
      <c r="A129" s="7"/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85"/>
      <c r="U129" s="72"/>
      <c r="V129" s="72"/>
      <c r="W129" s="72"/>
      <c r="X129" s="72"/>
      <c r="Y129" s="72"/>
      <c r="Z129" s="72"/>
      <c r="AA129" s="72"/>
      <c r="AB129" s="72"/>
      <c r="AC129" s="82"/>
      <c r="AD129" s="72"/>
      <c r="AE129" s="127"/>
      <c r="AF129" s="72"/>
      <c r="AG129" s="72"/>
      <c r="AH129" s="72"/>
      <c r="AI129" s="72"/>
      <c r="AJ129" s="83"/>
      <c r="AK129" s="7"/>
      <c r="AL129" s="7"/>
      <c r="AM129" s="162"/>
      <c r="AN129" s="72"/>
      <c r="AO129" s="72"/>
      <c r="AP129" s="72"/>
      <c r="AQ129" s="72"/>
      <c r="AR129" s="72"/>
      <c r="AS129" s="72"/>
      <c r="AT129" s="72"/>
      <c r="AU129" s="72"/>
      <c r="AV129" s="72"/>
      <c r="AW129" s="82"/>
      <c r="AX129" s="168"/>
      <c r="AY129" s="368"/>
      <c r="AZ129" s="368"/>
      <c r="BA129" s="368"/>
      <c r="BB129" s="368"/>
      <c r="BC129" s="369"/>
      <c r="BD129" s="356"/>
      <c r="BE129" s="357"/>
      <c r="BF129" s="370"/>
      <c r="BG129" s="371"/>
      <c r="BH129" s="372"/>
      <c r="BI129" s="375"/>
      <c r="BJ129" s="375"/>
      <c r="BK129" s="375"/>
      <c r="BL129" s="376"/>
      <c r="BM129" s="356"/>
      <c r="BN129" s="357"/>
      <c r="BO129" s="358"/>
    </row>
    <row r="130" spans="1:67" ht="16.5" customHeight="1" thickTop="1">
      <c r="A130" s="7"/>
      <c r="B130" s="7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85"/>
      <c r="U130" s="72"/>
      <c r="V130" s="72"/>
      <c r="W130" s="72"/>
      <c r="X130" s="72"/>
      <c r="Y130" s="72"/>
      <c r="Z130" s="72"/>
      <c r="AA130" s="72"/>
      <c r="AB130" s="72"/>
      <c r="AC130" s="82"/>
      <c r="AD130" s="72"/>
      <c r="AE130" s="359" t="s">
        <v>302</v>
      </c>
      <c r="AF130" s="329"/>
      <c r="AG130" s="43" t="s">
        <v>47</v>
      </c>
      <c r="AH130" s="44">
        <f>IF(AH128="","",VLOOKUP(AH128,$BP$5:$BQ$17,2,FALSE))</f>
        <v>2.31</v>
      </c>
      <c r="AI130" s="43" t="s">
        <v>120</v>
      </c>
      <c r="AJ130" s="132">
        <f>IF(AJ128="","",VLOOKUP(AJ128,$BP$5:$BQ$17,2,FALSE))</f>
        <v>2.31</v>
      </c>
      <c r="AK130" s="7"/>
      <c r="AL130" s="7"/>
      <c r="AM130" s="162"/>
      <c r="AN130" s="72"/>
      <c r="AO130" s="72"/>
      <c r="AP130" s="72"/>
      <c r="AQ130" s="72"/>
      <c r="AR130" s="72"/>
      <c r="AS130" s="72"/>
      <c r="AT130" s="72"/>
      <c r="AU130" s="72"/>
      <c r="AV130" s="72"/>
      <c r="AW130" s="82"/>
      <c r="AX130" s="81"/>
      <c r="AY130" s="72"/>
      <c r="AZ130" s="72"/>
      <c r="BA130" s="72"/>
      <c r="BB130" s="72"/>
      <c r="BC130" s="72"/>
      <c r="BD130" s="72"/>
      <c r="BE130" s="72"/>
      <c r="BF130" s="72"/>
      <c r="BG130" s="126"/>
      <c r="BH130" s="81"/>
      <c r="BI130" s="360" t="str">
        <f>IF($C$35="単相2線式100V",IF(BM128&gt;2,"簡易計算の結果，逆潮流による電圧上昇値が標準電圧の2％を超えています。","簡易計算の結果、逆潮流による電圧上昇値が標準電圧の2％以内となります。"),IF($C$35="単相3線式100/200V",IF(BM128&gt;2,"簡易計算の結果、逆潮流による電圧上昇値が標準電圧の2％を超えています。","簡易計算の結果、逆潮流による電圧上昇値が標準電圧の2％以内となります。"),IF($C$35="単相2線式200V",IF(BM128&gt;4,"簡易計算の結果、逆潮流による電圧上昇値が標準電圧の2％を超えています。","簡易計算の結果、逆潮流による電圧上昇値が標準電圧の2％以内となります。"),IF($C$35="三相3線式200V",IF(BM128&gt;4,"簡易計算の結果、逆潮流による電圧上昇値が標準電圧の2％を超えています。","簡易計算の結果、逆潮流による電圧上昇値が標準電圧の2％以内となります。")))))</f>
        <v>簡易計算の結果、逆潮流による電圧上昇値が標準電圧の2％を超えています。</v>
      </c>
      <c r="BJ130" s="361"/>
      <c r="BK130" s="361"/>
      <c r="BL130" s="361"/>
      <c r="BM130" s="361"/>
      <c r="BN130" s="362"/>
      <c r="BO130" s="85"/>
    </row>
    <row r="131" spans="1:67" ht="16.5" customHeight="1" thickBot="1">
      <c r="A131" s="7"/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85"/>
      <c r="U131" s="72"/>
      <c r="V131" s="72"/>
      <c r="W131" s="72"/>
      <c r="X131" s="72"/>
      <c r="Y131" s="72"/>
      <c r="Z131" s="72"/>
      <c r="AA131" s="72"/>
      <c r="AB131" s="72"/>
      <c r="AC131" s="82"/>
      <c r="AD131" s="72"/>
      <c r="AE131" s="127"/>
      <c r="AF131" s="72"/>
      <c r="AG131" s="72"/>
      <c r="AH131" s="72"/>
      <c r="AI131" s="72"/>
      <c r="AJ131" s="83"/>
      <c r="AK131" s="7"/>
      <c r="AL131" s="7"/>
      <c r="AM131" s="162"/>
      <c r="AN131" s="72"/>
      <c r="AO131" s="72"/>
      <c r="AP131" s="72"/>
      <c r="AQ131" s="72"/>
      <c r="AR131" s="72"/>
      <c r="AS131" s="72"/>
      <c r="AT131" s="72"/>
      <c r="AU131" s="72"/>
      <c r="AV131" s="72"/>
      <c r="AW131" s="82"/>
      <c r="AX131" s="191"/>
      <c r="AY131" s="219"/>
      <c r="AZ131" s="219"/>
      <c r="BA131" s="219"/>
      <c r="BB131" s="219"/>
      <c r="BC131" s="219"/>
      <c r="BD131" s="219"/>
      <c r="BE131" s="219"/>
      <c r="BF131" s="219"/>
      <c r="BG131" s="220"/>
      <c r="BH131" s="191"/>
      <c r="BI131" s="363"/>
      <c r="BJ131" s="364"/>
      <c r="BK131" s="364"/>
      <c r="BL131" s="364"/>
      <c r="BM131" s="364"/>
      <c r="BN131" s="365"/>
      <c r="BO131" s="85"/>
    </row>
    <row r="132" spans="1:67" ht="16.5" customHeight="1" thickTop="1" thickBot="1">
      <c r="A132" s="7"/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85"/>
      <c r="U132" s="72"/>
      <c r="V132" s="72"/>
      <c r="W132" s="72"/>
      <c r="X132" s="72"/>
      <c r="Y132" s="72"/>
      <c r="Z132" s="72"/>
      <c r="AA132" s="72"/>
      <c r="AB132" s="72"/>
      <c r="AC132" s="82"/>
      <c r="AD132" s="72"/>
      <c r="AE132" s="359" t="s">
        <v>49</v>
      </c>
      <c r="AF132" s="329"/>
      <c r="AG132" s="43" t="s">
        <v>52</v>
      </c>
      <c r="AH132" s="302">
        <v>25</v>
      </c>
      <c r="AI132" s="43" t="s">
        <v>53</v>
      </c>
      <c r="AJ132" s="302">
        <v>0</v>
      </c>
      <c r="AK132" s="7"/>
      <c r="AL132" s="7"/>
      <c r="AM132" s="162"/>
      <c r="AN132" s="72"/>
      <c r="AO132" s="72"/>
      <c r="AP132" s="72"/>
      <c r="AQ132" s="72"/>
      <c r="AR132" s="72"/>
      <c r="AS132" s="72"/>
      <c r="AT132" s="72"/>
      <c r="AU132" s="72"/>
      <c r="AV132" s="72"/>
      <c r="AW132" s="82"/>
      <c r="AX132" s="81"/>
      <c r="AY132" s="72"/>
      <c r="AZ132" s="72"/>
      <c r="BA132" s="7"/>
      <c r="BB132" s="7"/>
      <c r="BC132" s="7"/>
      <c r="BD132" s="7"/>
      <c r="BE132" s="7"/>
      <c r="BH132" s="99"/>
      <c r="BJ132" s="73"/>
      <c r="BK132" s="73"/>
      <c r="BL132" s="73"/>
      <c r="BM132" s="73"/>
      <c r="BN132" s="73"/>
      <c r="BO132" s="85"/>
    </row>
    <row r="133" spans="1:67" ht="16.5" customHeight="1" thickTop="1">
      <c r="A133" s="7"/>
      <c r="B133" s="7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85"/>
      <c r="U133" s="72"/>
      <c r="V133" s="72"/>
      <c r="W133" s="72"/>
      <c r="X133" s="72"/>
      <c r="Y133" s="72"/>
      <c r="Z133" s="72"/>
      <c r="AA133" s="72"/>
      <c r="AB133" s="72"/>
      <c r="AC133" s="82"/>
      <c r="AD133" s="72"/>
      <c r="AE133" s="127"/>
      <c r="AF133" s="72"/>
      <c r="AG133" s="72"/>
      <c r="AH133" s="72"/>
      <c r="AI133" s="72"/>
      <c r="AJ133" s="83"/>
      <c r="AK133" s="7"/>
      <c r="AL133" s="7"/>
      <c r="AM133" s="162"/>
      <c r="AN133" s="72"/>
      <c r="AO133" s="72"/>
      <c r="AP133" s="72"/>
      <c r="AQ133" s="72"/>
      <c r="AR133" s="72"/>
      <c r="AS133" s="72"/>
      <c r="AT133" s="72"/>
      <c r="AU133" s="72"/>
      <c r="AV133" s="72"/>
      <c r="AW133" s="82"/>
      <c r="AX133" s="81"/>
      <c r="AY133" s="72"/>
      <c r="AZ133" s="72"/>
      <c r="BA133" s="7"/>
      <c r="BB133" s="7"/>
      <c r="BC133" s="7"/>
      <c r="BD133" s="7"/>
      <c r="BE133" s="7"/>
      <c r="BH133" s="99"/>
      <c r="BJ133" s="73"/>
      <c r="BK133" s="73"/>
      <c r="BL133" s="73"/>
      <c r="BM133" s="73"/>
      <c r="BN133" s="73"/>
      <c r="BO133" s="85"/>
    </row>
    <row r="134" spans="1:67" ht="16.5" customHeight="1">
      <c r="A134" s="7"/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85"/>
      <c r="U134" s="72"/>
      <c r="V134" s="72"/>
      <c r="W134" s="72"/>
      <c r="X134" s="72"/>
      <c r="Y134" s="72"/>
      <c r="Z134" s="72"/>
      <c r="AA134" s="72"/>
      <c r="AB134" s="72"/>
      <c r="AC134" s="82"/>
      <c r="AD134" s="72"/>
      <c r="AE134" s="116" t="s">
        <v>54</v>
      </c>
      <c r="AF134" s="40"/>
      <c r="AG134" s="43" t="s">
        <v>128</v>
      </c>
      <c r="AH134" s="47">
        <f>IF(AH128="","",ROUND(AH130*(AH132/1000),3))</f>
        <v>5.8000000000000003E-2</v>
      </c>
      <c r="AI134" s="43" t="s">
        <v>332</v>
      </c>
      <c r="AJ134" s="143">
        <f>IF(AJ128="","",ROUND(AJ130*(AJ132/1000),3))</f>
        <v>0</v>
      </c>
      <c r="AK134" s="7"/>
      <c r="AL134" s="7"/>
      <c r="AM134" s="162"/>
      <c r="AN134" s="72"/>
      <c r="AO134" s="72"/>
      <c r="AP134" s="72"/>
      <c r="AQ134" s="72"/>
      <c r="AR134" s="72"/>
      <c r="AS134" s="72"/>
      <c r="AT134" s="72"/>
      <c r="AU134" s="72"/>
      <c r="AV134" s="72"/>
      <c r="AW134" s="82"/>
      <c r="AX134" s="81"/>
      <c r="AY134" s="72"/>
      <c r="AZ134" s="72"/>
      <c r="BA134" s="7"/>
      <c r="BB134" s="7"/>
      <c r="BC134" s="7"/>
      <c r="BD134" s="7"/>
      <c r="BE134" s="7"/>
      <c r="BH134" s="99"/>
      <c r="BJ134" s="73"/>
      <c r="BK134" s="73"/>
      <c r="BL134" s="73"/>
      <c r="BM134" s="73"/>
      <c r="BN134" s="73"/>
      <c r="BO134" s="85"/>
    </row>
    <row r="135" spans="1:67" ht="16.5" customHeight="1">
      <c r="A135" s="7"/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85"/>
      <c r="U135" s="72"/>
      <c r="V135" s="72"/>
      <c r="W135" s="72"/>
      <c r="X135" s="72"/>
      <c r="Y135" s="72"/>
      <c r="Z135" s="72"/>
      <c r="AA135" s="72"/>
      <c r="AB135" s="72"/>
      <c r="AC135" s="82"/>
      <c r="AD135" s="72"/>
      <c r="AE135" s="146" t="s">
        <v>60</v>
      </c>
      <c r="AF135" s="171"/>
      <c r="AG135" s="172"/>
      <c r="AH135" s="173"/>
      <c r="AI135" s="172"/>
      <c r="AJ135" s="174"/>
      <c r="AK135" s="7"/>
      <c r="AL135" s="7"/>
      <c r="AM135" s="162"/>
      <c r="AN135" s="72"/>
      <c r="AO135" s="72"/>
      <c r="AP135" s="72"/>
      <c r="AQ135" s="72"/>
      <c r="AR135" s="72"/>
      <c r="AS135" s="72"/>
      <c r="AT135" s="72"/>
      <c r="AU135" s="72"/>
      <c r="AV135" s="72"/>
      <c r="AW135" s="82"/>
      <c r="AX135" s="81"/>
      <c r="AY135" s="72"/>
      <c r="AZ135" s="72"/>
      <c r="BA135" s="7"/>
      <c r="BB135" s="7"/>
      <c r="BC135" s="7"/>
      <c r="BD135" s="7"/>
      <c r="BE135" s="7"/>
      <c r="BH135" s="7"/>
      <c r="BJ135" s="73"/>
      <c r="BK135" s="73"/>
      <c r="BL135" s="73"/>
      <c r="BM135" s="73"/>
      <c r="BN135" s="73"/>
      <c r="BO135" s="85"/>
    </row>
    <row r="136" spans="1:67" ht="16.5" customHeight="1">
      <c r="A136" s="7"/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85"/>
      <c r="U136" s="72"/>
      <c r="V136" s="72"/>
      <c r="W136" s="72"/>
      <c r="X136" s="72"/>
      <c r="Y136" s="72"/>
      <c r="Z136" s="72"/>
      <c r="AA136" s="72"/>
      <c r="AB136" s="72"/>
      <c r="AC136" s="82"/>
      <c r="AD136" s="72"/>
      <c r="AE136" s="319" t="s">
        <v>63</v>
      </c>
      <c r="AF136" s="319"/>
      <c r="AG136" s="319"/>
      <c r="AH136" s="319"/>
      <c r="AI136" s="319"/>
      <c r="AJ136" s="49">
        <f>IF(AJ134="",AH134,AH134+AJ134)</f>
        <v>5.8000000000000003E-2</v>
      </c>
      <c r="AK136" s="7" t="s">
        <v>361</v>
      </c>
      <c r="AL136" s="7"/>
      <c r="AM136" s="162"/>
      <c r="AN136" s="72"/>
      <c r="AO136" s="72"/>
      <c r="AP136" s="72"/>
      <c r="AQ136" s="72"/>
      <c r="AR136" s="72"/>
      <c r="AS136" s="72"/>
      <c r="AT136" s="72"/>
      <c r="AU136" s="72"/>
      <c r="AV136" s="72"/>
      <c r="AW136" s="82"/>
      <c r="AX136" s="81"/>
      <c r="BO136" s="85"/>
    </row>
    <row r="137" spans="1:67" ht="18">
      <c r="A137" s="7"/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85"/>
      <c r="U137" s="72"/>
      <c r="V137" s="72"/>
      <c r="W137" s="72"/>
      <c r="X137" s="72"/>
      <c r="Y137" s="72"/>
      <c r="Z137" s="72"/>
      <c r="AA137" s="72"/>
      <c r="AB137" s="72"/>
      <c r="AC137" s="82"/>
      <c r="AD137" s="72"/>
      <c r="AE137" s="72"/>
      <c r="AF137" s="72"/>
      <c r="AG137" s="72"/>
      <c r="AH137" s="72"/>
      <c r="AI137" s="72"/>
      <c r="AJ137" s="72"/>
      <c r="AK137" s="72"/>
      <c r="AL137" s="72"/>
      <c r="AM137" s="83"/>
      <c r="AN137" s="72"/>
      <c r="AO137" s="72"/>
      <c r="AP137" s="72"/>
      <c r="AQ137" s="72"/>
      <c r="AR137" s="72"/>
      <c r="AS137" s="72"/>
      <c r="AT137" s="72"/>
      <c r="AU137" s="72"/>
      <c r="AV137" s="72"/>
      <c r="AW137" s="82"/>
      <c r="AX137" s="81"/>
      <c r="AY137" s="352" t="s">
        <v>264</v>
      </c>
      <c r="AZ137" s="352"/>
      <c r="BA137" s="352"/>
      <c r="BB137" s="352"/>
      <c r="BC137" s="352"/>
      <c r="BD137" s="352"/>
      <c r="BE137" s="352"/>
      <c r="BF137" s="352"/>
      <c r="BG137" s="352"/>
      <c r="BH137" s="352"/>
      <c r="BI137" s="352"/>
      <c r="BJ137" s="352"/>
      <c r="BK137" s="352"/>
      <c r="BL137" s="352"/>
      <c r="BM137" s="352"/>
      <c r="BN137" s="352"/>
      <c r="BO137" s="353"/>
    </row>
    <row r="138" spans="1:67">
      <c r="A138" s="7"/>
      <c r="B138" s="7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2"/>
      <c r="V138" s="72"/>
      <c r="W138" s="72"/>
      <c r="X138" s="72"/>
      <c r="Y138" s="72"/>
      <c r="Z138" s="72"/>
      <c r="AA138" s="72"/>
      <c r="AB138" s="72"/>
      <c r="AC138" s="72"/>
      <c r="AD138" s="72"/>
      <c r="AE138" s="72"/>
      <c r="AF138" s="72"/>
      <c r="AG138" s="72"/>
      <c r="AH138" s="72"/>
      <c r="AI138" s="72"/>
      <c r="AJ138" s="72"/>
      <c r="AK138" s="72"/>
      <c r="AL138" s="72"/>
      <c r="AM138" s="72"/>
      <c r="AN138" s="72"/>
      <c r="AO138" s="72"/>
      <c r="AP138" s="72"/>
      <c r="AQ138" s="72"/>
      <c r="AR138" s="72"/>
      <c r="AS138" s="72"/>
      <c r="AT138" s="72"/>
      <c r="AU138" s="72"/>
      <c r="AV138" s="72"/>
      <c r="AW138" s="72"/>
    </row>
    <row r="140" spans="1:67">
      <c r="B140" s="11" t="s">
        <v>5</v>
      </c>
    </row>
    <row r="141" spans="1:67">
      <c r="B141" s="11"/>
    </row>
    <row r="142" spans="1:67">
      <c r="B142" s="16" t="s">
        <v>7</v>
      </c>
    </row>
    <row r="143" spans="1:67">
      <c r="B143" s="16" t="s">
        <v>8</v>
      </c>
    </row>
    <row r="144" spans="1:67">
      <c r="B144" s="16" t="s">
        <v>9</v>
      </c>
    </row>
    <row r="145" spans="2:2">
      <c r="B145" s="16" t="s">
        <v>10</v>
      </c>
    </row>
    <row r="146" spans="2:2">
      <c r="B146" s="18"/>
    </row>
  </sheetData>
  <sheetProtection sheet="1" formatCells="0" formatColumns="0" formatRows="0" insertColumns="0" insertRows="0" insertHyperlinks="0" deleteColumns="0" deleteRows="0" sort="0" autoFilter="0" pivotTables="0"/>
  <mergeCells count="293">
    <mergeCell ref="BQ6:BR6"/>
    <mergeCell ref="BQ7:BR7"/>
    <mergeCell ref="BQ8:BR8"/>
    <mergeCell ref="AN9:AW9"/>
    <mergeCell ref="AX9:BF9"/>
    <mergeCell ref="BH9:BO9"/>
    <mergeCell ref="BQ9:BR9"/>
    <mergeCell ref="B2:N2"/>
    <mergeCell ref="BP2:BR2"/>
    <mergeCell ref="H4:I4"/>
    <mergeCell ref="J4:O4"/>
    <mergeCell ref="BQ4:BR4"/>
    <mergeCell ref="H5:I5"/>
    <mergeCell ref="J5:O5"/>
    <mergeCell ref="BQ5:BR5"/>
    <mergeCell ref="BQ10:BR10"/>
    <mergeCell ref="V11:W11"/>
    <mergeCell ref="AE11:AF11"/>
    <mergeCell ref="AP11:AT12"/>
    <mergeCell ref="AU11:AV12"/>
    <mergeCell ref="AW11:AW12"/>
    <mergeCell ref="AY11:BC12"/>
    <mergeCell ref="BD11:BE12"/>
    <mergeCell ref="BF11:BF12"/>
    <mergeCell ref="BG11:BH12"/>
    <mergeCell ref="V15:W15"/>
    <mergeCell ref="AE15:AF15"/>
    <mergeCell ref="BQ15:BR15"/>
    <mergeCell ref="BQ16:BR16"/>
    <mergeCell ref="BQ17:BR17"/>
    <mergeCell ref="V19:Z19"/>
    <mergeCell ref="AE19:AI19"/>
    <mergeCell ref="BI11:BL12"/>
    <mergeCell ref="BM11:BN12"/>
    <mergeCell ref="BO11:BO12"/>
    <mergeCell ref="BQ11:BR11"/>
    <mergeCell ref="BQ12:BR12"/>
    <mergeCell ref="V13:W13"/>
    <mergeCell ref="AE13:AF13"/>
    <mergeCell ref="BI13:BN14"/>
    <mergeCell ref="BQ13:BR13"/>
    <mergeCell ref="BQ14:BR14"/>
    <mergeCell ref="AX22:BF22"/>
    <mergeCell ref="BH22:BO22"/>
    <mergeCell ref="AE24:AF24"/>
    <mergeCell ref="AY24:BC25"/>
    <mergeCell ref="BD24:BE25"/>
    <mergeCell ref="BF24:BF25"/>
    <mergeCell ref="BG24:BH25"/>
    <mergeCell ref="BI24:BL25"/>
    <mergeCell ref="BM24:BN25"/>
    <mergeCell ref="BO24:BO25"/>
    <mergeCell ref="AE26:AF26"/>
    <mergeCell ref="BI26:BN27"/>
    <mergeCell ref="AE28:AF28"/>
    <mergeCell ref="AE32:AI32"/>
    <mergeCell ref="B35:B36"/>
    <mergeCell ref="C35:G36"/>
    <mergeCell ref="H35:H36"/>
    <mergeCell ref="I35:I36"/>
    <mergeCell ref="J35:J36"/>
    <mergeCell ref="L35:M35"/>
    <mergeCell ref="BI37:BL38"/>
    <mergeCell ref="BM37:BN38"/>
    <mergeCell ref="BO37:BO38"/>
    <mergeCell ref="L38:M38"/>
    <mergeCell ref="L39:M39"/>
    <mergeCell ref="AE39:AF39"/>
    <mergeCell ref="BI39:BN40"/>
    <mergeCell ref="I44:L44"/>
    <mergeCell ref="AX35:BF35"/>
    <mergeCell ref="BH35:BO35"/>
    <mergeCell ref="L36:M36"/>
    <mergeCell ref="L37:M37"/>
    <mergeCell ref="AE37:AF37"/>
    <mergeCell ref="AY37:BC38"/>
    <mergeCell ref="BD37:BE38"/>
    <mergeCell ref="BF37:BF38"/>
    <mergeCell ref="BG37:BH38"/>
    <mergeCell ref="B45:D46"/>
    <mergeCell ref="AE41:AF41"/>
    <mergeCell ref="B43:D44"/>
    <mergeCell ref="E43:E44"/>
    <mergeCell ref="F43:F44"/>
    <mergeCell ref="G43:H44"/>
    <mergeCell ref="I43:L43"/>
    <mergeCell ref="M43:M44"/>
    <mergeCell ref="N43:N44"/>
    <mergeCell ref="O43:S44"/>
    <mergeCell ref="B47:D48"/>
    <mergeCell ref="E47:E48"/>
    <mergeCell ref="F47:F48"/>
    <mergeCell ref="G47:L48"/>
    <mergeCell ref="M47:M48"/>
    <mergeCell ref="N47:N48"/>
    <mergeCell ref="E45:E46"/>
    <mergeCell ref="F45:F46"/>
    <mergeCell ref="G45:L46"/>
    <mergeCell ref="M45:M46"/>
    <mergeCell ref="N45:N46"/>
    <mergeCell ref="AX48:BF48"/>
    <mergeCell ref="O45:S46"/>
    <mergeCell ref="AE45:AI45"/>
    <mergeCell ref="O47:S48"/>
    <mergeCell ref="BH48:BO48"/>
    <mergeCell ref="B49:D50"/>
    <mergeCell ref="E49:E50"/>
    <mergeCell ref="F49:F50"/>
    <mergeCell ref="G49:L50"/>
    <mergeCell ref="M49:M50"/>
    <mergeCell ref="N49:N50"/>
    <mergeCell ref="O49:S50"/>
    <mergeCell ref="AE50:AF50"/>
    <mergeCell ref="BO50:BO51"/>
    <mergeCell ref="B51:D52"/>
    <mergeCell ref="E51:E52"/>
    <mergeCell ref="F51:F52"/>
    <mergeCell ref="G51:L52"/>
    <mergeCell ref="M51:M52"/>
    <mergeCell ref="N51:N52"/>
    <mergeCell ref="O51:S52"/>
    <mergeCell ref="AE52:AF52"/>
    <mergeCell ref="BI52:BN53"/>
    <mergeCell ref="AY50:BC51"/>
    <mergeCell ref="BD50:BE51"/>
    <mergeCell ref="BF50:BF51"/>
    <mergeCell ref="BG50:BH51"/>
    <mergeCell ref="BI50:BL51"/>
    <mergeCell ref="BM50:BN51"/>
    <mergeCell ref="O53:S54"/>
    <mergeCell ref="AE54:AF54"/>
    <mergeCell ref="B55:D56"/>
    <mergeCell ref="E55:E56"/>
    <mergeCell ref="F55:F56"/>
    <mergeCell ref="G55:L56"/>
    <mergeCell ref="M55:M56"/>
    <mergeCell ref="N55:N56"/>
    <mergeCell ref="O55:S56"/>
    <mergeCell ref="B53:D54"/>
    <mergeCell ref="E53:E54"/>
    <mergeCell ref="F53:F54"/>
    <mergeCell ref="G53:L54"/>
    <mergeCell ref="M53:M54"/>
    <mergeCell ref="N53:N54"/>
    <mergeCell ref="B61:D62"/>
    <mergeCell ref="E61:E62"/>
    <mergeCell ref="F61:F62"/>
    <mergeCell ref="G61:L62"/>
    <mergeCell ref="M61:M62"/>
    <mergeCell ref="N61:N62"/>
    <mergeCell ref="O61:S62"/>
    <mergeCell ref="O57:S58"/>
    <mergeCell ref="AE58:AI58"/>
    <mergeCell ref="B59:D60"/>
    <mergeCell ref="E59:E60"/>
    <mergeCell ref="F59:F60"/>
    <mergeCell ref="G59:L60"/>
    <mergeCell ref="M59:M60"/>
    <mergeCell ref="N59:N60"/>
    <mergeCell ref="O59:S60"/>
    <mergeCell ref="B57:D58"/>
    <mergeCell ref="E57:E58"/>
    <mergeCell ref="F57:F58"/>
    <mergeCell ref="G57:L58"/>
    <mergeCell ref="M57:M58"/>
    <mergeCell ref="N57:N58"/>
    <mergeCell ref="Y61:Z61"/>
    <mergeCell ref="AX61:BF61"/>
    <mergeCell ref="BH61:BO61"/>
    <mergeCell ref="W62:X62"/>
    <mergeCell ref="Y62:Z62"/>
    <mergeCell ref="W59:X59"/>
    <mergeCell ref="Y59:Z59"/>
    <mergeCell ref="W60:X60"/>
    <mergeCell ref="Y60:Z60"/>
    <mergeCell ref="BO63:BO64"/>
    <mergeCell ref="B64:D65"/>
    <mergeCell ref="E64:E65"/>
    <mergeCell ref="F64:F65"/>
    <mergeCell ref="G64:H65"/>
    <mergeCell ref="I64:L64"/>
    <mergeCell ref="W61:X61"/>
    <mergeCell ref="L69:M69"/>
    <mergeCell ref="W69:X69"/>
    <mergeCell ref="Y69:Z69"/>
    <mergeCell ref="W63:X63"/>
    <mergeCell ref="Y63:Z63"/>
    <mergeCell ref="AE63:AF63"/>
    <mergeCell ref="M64:M65"/>
    <mergeCell ref="W67:X67"/>
    <mergeCell ref="Y67:Z67"/>
    <mergeCell ref="AE67:AF67"/>
    <mergeCell ref="L68:M68"/>
    <mergeCell ref="W68:X68"/>
    <mergeCell ref="Y68:Z68"/>
    <mergeCell ref="Y64:Z64"/>
    <mergeCell ref="I65:L65"/>
    <mergeCell ref="W65:X65"/>
    <mergeCell ref="Y65:Z65"/>
    <mergeCell ref="BI65:BN66"/>
    <mergeCell ref="W66:X66"/>
    <mergeCell ref="Y66:Z66"/>
    <mergeCell ref="AY63:BC64"/>
    <mergeCell ref="BD63:BE64"/>
    <mergeCell ref="BG63:BH64"/>
    <mergeCell ref="BI63:BL64"/>
    <mergeCell ref="BM63:BN64"/>
    <mergeCell ref="BF63:BF64"/>
    <mergeCell ref="W72:X72"/>
    <mergeCell ref="Y72:Z72"/>
    <mergeCell ref="N64:N65"/>
    <mergeCell ref="O64:S65"/>
    <mergeCell ref="W64:X64"/>
    <mergeCell ref="AE65:AF65"/>
    <mergeCell ref="AX74:BF74"/>
    <mergeCell ref="BH74:BO74"/>
    <mergeCell ref="L70:M70"/>
    <mergeCell ref="W70:X70"/>
    <mergeCell ref="Y70:Z70"/>
    <mergeCell ref="L71:M71"/>
    <mergeCell ref="W71:X71"/>
    <mergeCell ref="Y71:Z71"/>
    <mergeCell ref="AE71:AI71"/>
    <mergeCell ref="L72:M72"/>
    <mergeCell ref="BO76:BO77"/>
    <mergeCell ref="AE78:AF78"/>
    <mergeCell ref="BI78:BN79"/>
    <mergeCell ref="AE80:AF80"/>
    <mergeCell ref="AE84:AI84"/>
    <mergeCell ref="AE76:AF76"/>
    <mergeCell ref="AY76:BC77"/>
    <mergeCell ref="BD76:BE77"/>
    <mergeCell ref="BF76:BF77"/>
    <mergeCell ref="BG76:BH77"/>
    <mergeCell ref="BI76:BL77"/>
    <mergeCell ref="AE91:AF91"/>
    <mergeCell ref="BI91:BN92"/>
    <mergeCell ref="AE93:AF93"/>
    <mergeCell ref="AE97:AI97"/>
    <mergeCell ref="BM89:BN90"/>
    <mergeCell ref="BM76:BN77"/>
    <mergeCell ref="AX87:BF87"/>
    <mergeCell ref="BH87:BO87"/>
    <mergeCell ref="AE89:AF89"/>
    <mergeCell ref="AY89:BC90"/>
    <mergeCell ref="BD89:BE90"/>
    <mergeCell ref="BF89:BF90"/>
    <mergeCell ref="BG89:BH90"/>
    <mergeCell ref="BI89:BL90"/>
    <mergeCell ref="BO89:BO90"/>
    <mergeCell ref="BG102:BH103"/>
    <mergeCell ref="BM102:BN103"/>
    <mergeCell ref="BO102:BO103"/>
    <mergeCell ref="AE104:AF104"/>
    <mergeCell ref="BI104:BN105"/>
    <mergeCell ref="AE106:AF106"/>
    <mergeCell ref="BI102:BL103"/>
    <mergeCell ref="AE123:AI123"/>
    <mergeCell ref="AX126:BF126"/>
    <mergeCell ref="BH126:BO126"/>
    <mergeCell ref="AX100:BF100"/>
    <mergeCell ref="BH100:BO100"/>
    <mergeCell ref="AE110:AI110"/>
    <mergeCell ref="AE102:AF102"/>
    <mergeCell ref="AY102:BC103"/>
    <mergeCell ref="BD102:BE103"/>
    <mergeCell ref="BF102:BF103"/>
    <mergeCell ref="BI115:BL116"/>
    <mergeCell ref="BM115:BN116"/>
    <mergeCell ref="BO115:BO116"/>
    <mergeCell ref="AE117:AF117"/>
    <mergeCell ref="BI117:BN118"/>
    <mergeCell ref="AE119:AF119"/>
    <mergeCell ref="BF128:BF129"/>
    <mergeCell ref="BG128:BH129"/>
    <mergeCell ref="BI128:BL129"/>
    <mergeCell ref="AX113:BF113"/>
    <mergeCell ref="BH113:BO113"/>
    <mergeCell ref="AE115:AF115"/>
    <mergeCell ref="AY115:BC116"/>
    <mergeCell ref="BD115:BE116"/>
    <mergeCell ref="BF115:BF116"/>
    <mergeCell ref="BG115:BH116"/>
    <mergeCell ref="AY137:BO137"/>
    <mergeCell ref="BM128:BN129"/>
    <mergeCell ref="BO128:BO129"/>
    <mergeCell ref="AE130:AF130"/>
    <mergeCell ref="BI130:BN131"/>
    <mergeCell ref="AE132:AF132"/>
    <mergeCell ref="AE136:AI136"/>
    <mergeCell ref="AE128:AF128"/>
    <mergeCell ref="AY128:BC129"/>
    <mergeCell ref="BD128:BE129"/>
  </mergeCells>
  <phoneticPr fontId="3"/>
  <conditionalFormatting sqref="BI117 BI104 BI91 BI78 BI65 BI52 BI39 BI26 BI13 BI130">
    <cfRule type="cellIs" dxfId="0" priority="1" stopIfTrue="1" operator="equal">
      <formula>"簡易計算の結果、逆潮流による電圧上昇値が標準電圧の2％を超えています。"</formula>
    </cfRule>
  </conditionalFormatting>
  <dataValidations count="2">
    <dataValidation type="list" allowBlank="1" showInputMessage="1" showErrorMessage="1" sqref="C35">
      <formula1>$B$142:$B$146</formula1>
    </dataValidation>
    <dataValidation type="list" allowBlank="1" showInputMessage="1" showErrorMessage="1" sqref="Z11">
      <formula1>$BP$5:$BP$12</formula1>
    </dataValidation>
  </dataValidations>
  <printOptions horizontalCentered="1"/>
  <pageMargins left="0.39370078740157483" right="0.39370078740157483" top="0.19685039370078741" bottom="0.39370078740157483" header="0" footer="0"/>
  <pageSetup paperSize="8" scale="37" orientation="landscape" r:id="rId1"/>
  <headerFooter>
    <oddFooter>&amp;P / &amp;N ページ</oddFooter>
  </headerFooter>
  <rowBreaks count="1" manualBreakCount="1">
    <brk id="137" max="65" man="1"/>
  </rowBreaks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電圧上昇計算書（1台連系）</vt:lpstr>
      <vt:lpstr>電圧上昇計算書（複数台連系） </vt:lpstr>
      <vt:lpstr>電圧上昇計算書（1台・記入例）</vt:lpstr>
      <vt:lpstr>電圧上昇計算書（複数台・記入例）</vt:lpstr>
      <vt:lpstr>Sheet1</vt:lpstr>
      <vt:lpstr>'電圧上昇計算書（1台・記入例）'!Print_Area</vt:lpstr>
      <vt:lpstr>'電圧上昇計算書（1台連系）'!Print_Area</vt:lpstr>
      <vt:lpstr>'電圧上昇計算書（複数台・記入例）'!Print_Area</vt:lpstr>
      <vt:lpstr>'電圧上昇計算書（複数台連系）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屋内配線の電圧上昇値の簡易計算書</dc:title>
  <dc:creator>中部電力パワーグリッド株式会社</dc:creator>
  <dcterms:created xsi:type="dcterms:W3CDTF">2017-11-10T07:54:08Z</dcterms:created>
  <dcterms:modified xsi:type="dcterms:W3CDTF">2025-08-18T02:55:31Z</dcterms:modified>
</cp:coreProperties>
</file>