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0" yWindow="65461" windowWidth="9495" windowHeight="9855" tabRatio="794" activeTab="0"/>
  </bookViews>
  <sheets>
    <sheet name="申込書" sheetId="1" r:id="rId1"/>
    <sheet name="別紙" sheetId="2" r:id="rId2"/>
    <sheet name="別紙(連記式)" sheetId="3" r:id="rId3"/>
    <sheet name="申込記入例" sheetId="4" state="hidden" r:id="rId4"/>
    <sheet name="別紙記入例" sheetId="5" state="hidden" r:id="rId5"/>
    <sheet name="別紙(個別)-2" sheetId="6" state="hidden" r:id="rId6"/>
    <sheet name="別紙(個別)-3" sheetId="7" state="hidden" r:id="rId7"/>
    <sheet name="別紙(個別)-4" sheetId="8" state="hidden" r:id="rId8"/>
    <sheet name="別紙(個別)-5" sheetId="9" state="hidden" r:id="rId9"/>
    <sheet name="別紙(個別)-6" sheetId="10" state="hidden" r:id="rId10"/>
    <sheet name="別紙(個別)-7" sheetId="11" state="hidden" r:id="rId11"/>
    <sheet name="別紙(個別)-8" sheetId="12" state="hidden" r:id="rId12"/>
    <sheet name="別紙(個別)-9" sheetId="13" state="hidden" r:id="rId13"/>
    <sheet name="別紙(個別)-10" sheetId="14" state="hidden" r:id="rId14"/>
    <sheet name="別紙(個別)-11" sheetId="15" state="hidden" r:id="rId15"/>
    <sheet name="別紙(個別)-12" sheetId="16" state="hidden" r:id="rId16"/>
    <sheet name="別紙(個別)-13" sheetId="17" state="hidden" r:id="rId17"/>
    <sheet name="別紙(個別)-14" sheetId="18" state="hidden" r:id="rId18"/>
    <sheet name="別紙(個別)-15" sheetId="19" state="hidden" r:id="rId19"/>
    <sheet name="別紙(個別)-16" sheetId="20" state="hidden" r:id="rId20"/>
    <sheet name="別紙(個別)-17" sheetId="21" state="hidden" r:id="rId21"/>
    <sheet name="別紙(個別)-18" sheetId="22" state="hidden" r:id="rId22"/>
    <sheet name="別紙(個別)-19" sheetId="23" state="hidden" r:id="rId23"/>
    <sheet name="別紙(個別)-20" sheetId="24" state="hidden" r:id="rId24"/>
    <sheet name="別紙(個別)-21" sheetId="25" state="hidden" r:id="rId25"/>
    <sheet name="別紙(個別)-22" sheetId="26" state="hidden" r:id="rId26"/>
    <sheet name="別紙(個別)-23" sheetId="27" state="hidden" r:id="rId27"/>
    <sheet name="別紙(個別)-24" sheetId="28" state="hidden" r:id="rId28"/>
    <sheet name="別紙(個別)-25" sheetId="29" state="hidden" r:id="rId29"/>
    <sheet name="別紙(個別)-26" sheetId="30" state="hidden" r:id="rId30"/>
    <sheet name="別紙(個別)-27" sheetId="31" state="hidden" r:id="rId31"/>
    <sheet name="別紙(個別)-28" sheetId="32" state="hidden" r:id="rId32"/>
    <sheet name="別紙(個別)-29" sheetId="33" state="hidden" r:id="rId33"/>
    <sheet name="別紙(個別)-30" sheetId="34" state="hidden" r:id="rId34"/>
  </sheets>
  <definedNames>
    <definedName name="_xlfn.IFERROR" hidden="1">#NAME?</definedName>
    <definedName name="Data" localSheetId="2">'別紙(連記式)'!$A$6:$AH$35</definedName>
    <definedName name="Data">#REF!</definedName>
    <definedName name="HTML_CodePage" hidden="1">932</definedName>
    <definedName name="HTML_CON" localSheetId="1" hidden="1">{"'（４）'!$A$1:$I$53"}</definedName>
    <definedName name="HTML_CON" localSheetId="2" hidden="1">{"'（４）'!$A$1:$I$53"}</definedName>
    <definedName name="HTML_CON" hidden="1">{"'（４）'!$A$1:$I$53"}</definedName>
    <definedName name="HTML_Control" localSheetId="1" hidden="1">{"'（４）'!$A$1:$I$53"}</definedName>
    <definedName name="HTML_Control" localSheetId="2"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0">'申込書'!$A$1:$I$38</definedName>
    <definedName name="_xlnm.Print_Area" localSheetId="1">'別紙'!$B$1:$AV$29</definedName>
    <definedName name="_xlnm.Print_Area" localSheetId="13">'別紙(個別)-10'!$B$2:$AV$43</definedName>
    <definedName name="_xlnm.Print_Area" localSheetId="14">'別紙(個別)-11'!$B$2:$AV$43</definedName>
    <definedName name="_xlnm.Print_Area" localSheetId="15">'別紙(個別)-12'!$B$2:$AV$43</definedName>
    <definedName name="_xlnm.Print_Area" localSheetId="16">'別紙(個別)-13'!$B$2:$AV$43</definedName>
    <definedName name="_xlnm.Print_Area" localSheetId="17">'別紙(個別)-14'!$B$2:$AV$43</definedName>
    <definedName name="_xlnm.Print_Area" localSheetId="18">'別紙(個別)-15'!$B$2:$AV$43</definedName>
    <definedName name="_xlnm.Print_Area" localSheetId="19">'別紙(個別)-16'!$B$2:$AV$43</definedName>
    <definedName name="_xlnm.Print_Area" localSheetId="20">'別紙(個別)-17'!$B$2:$AV$43</definedName>
    <definedName name="_xlnm.Print_Area" localSheetId="21">'別紙(個別)-18'!$B$2:$AV$43</definedName>
    <definedName name="_xlnm.Print_Area" localSheetId="22">'別紙(個別)-19'!$B$2:$AV$43</definedName>
    <definedName name="_xlnm.Print_Area" localSheetId="5">'別紙(個別)-2'!$B$2:$AV$43</definedName>
    <definedName name="_xlnm.Print_Area" localSheetId="23">'別紙(個別)-20'!$B$2:$AV$43</definedName>
    <definedName name="_xlnm.Print_Area" localSheetId="24">'別紙(個別)-21'!$B$2:$AV$43</definedName>
    <definedName name="_xlnm.Print_Area" localSheetId="25">'別紙(個別)-22'!$B$2:$AV$43</definedName>
    <definedName name="_xlnm.Print_Area" localSheetId="26">'別紙(個別)-23'!$B$2:$AV$43</definedName>
    <definedName name="_xlnm.Print_Area" localSheetId="27">'別紙(個別)-24'!$B$2:$AV$43</definedName>
    <definedName name="_xlnm.Print_Area" localSheetId="28">'別紙(個別)-25'!$B$2:$AV$43</definedName>
    <definedName name="_xlnm.Print_Area" localSheetId="29">'別紙(個別)-26'!$B$2:$AV$43</definedName>
    <definedName name="_xlnm.Print_Area" localSheetId="30">'別紙(個別)-27'!$B$2:$AV$43</definedName>
    <definedName name="_xlnm.Print_Area" localSheetId="31">'別紙(個別)-28'!$B$2:$AV$43</definedName>
    <definedName name="_xlnm.Print_Area" localSheetId="32">'別紙(個別)-29'!$B$2:$AV$43</definedName>
    <definedName name="_xlnm.Print_Area" localSheetId="6">'別紙(個別)-3'!$B$2:$AV$43</definedName>
    <definedName name="_xlnm.Print_Area" localSheetId="33">'別紙(個別)-30'!$B$2:$AV$43</definedName>
    <definedName name="_xlnm.Print_Area" localSheetId="7">'別紙(個別)-4'!$B$2:$AV$43</definedName>
    <definedName name="_xlnm.Print_Area" localSheetId="8">'別紙(個別)-5'!$B$2:$AV$43</definedName>
    <definedName name="_xlnm.Print_Area" localSheetId="9">'別紙(個別)-6'!$B$2:$AV$43</definedName>
    <definedName name="_xlnm.Print_Area" localSheetId="10">'別紙(個別)-7'!$B$2:$AV$43</definedName>
    <definedName name="_xlnm.Print_Area" localSheetId="11">'別紙(個別)-8'!$B$2:$AV$43</definedName>
    <definedName name="_xlnm.Print_Area" localSheetId="12">'別紙(個別)-9'!$B$2:$AV$43</definedName>
    <definedName name="_xlnm.Print_Area" localSheetId="2">'別紙(連記式)'!$A$1:$V$9</definedName>
    <definedName name="usernameTF">"usernameTF"</definedName>
    <definedName name="四電op_DB設計_属性情報_List" localSheetId="0">#REF!</definedName>
    <definedName name="四電op_DB設計_属性情報_List">#REF!</definedName>
    <definedName name="集約需要家ID">#REF!</definedName>
  </definedNames>
  <calcPr fullCalcOnLoad="1"/>
</workbook>
</file>

<file path=xl/comments3.xml><?xml version="1.0" encoding="utf-8"?>
<comments xmlns="http://schemas.openxmlformats.org/spreadsheetml/2006/main">
  <authors>
    <author>東京電力株式会社　14</author>
    <author>東京電力株式会社</author>
    <author>契約・料金Ｇ　村上(940-4237)</author>
  </authors>
  <commentList>
    <comment ref="H4" authorId="0">
      <text>
        <r>
          <rPr>
            <b/>
            <sz val="9"/>
            <rFont val="ＭＳ Ｐゴシック"/>
            <family val="3"/>
          </rPr>
          <t>丁目は，漢数字
番，号は，算数字
で記載下さい</t>
        </r>
      </text>
    </comment>
    <comment ref="O4" authorId="0">
      <text>
        <r>
          <rPr>
            <b/>
            <sz val="11"/>
            <rFont val="ＭＳ Ｐゴシック"/>
            <family val="3"/>
          </rPr>
          <t>-　ハイフンで区切って記載下さい</t>
        </r>
      </text>
    </comment>
    <comment ref="B5" authorId="1">
      <text>
        <r>
          <rPr>
            <b/>
            <sz val="10"/>
            <rFont val="ＭＳ Ｐゴシック"/>
            <family val="3"/>
          </rPr>
          <t xml:space="preserve">★希望の日付を入力ください（例：解約日、接続供給開始日、名義変更日など）
</t>
        </r>
      </text>
    </comment>
    <comment ref="E5" authorId="2">
      <text>
        <r>
          <rPr>
            <b/>
            <sz val="10"/>
            <rFont val="ＭＳ Ｐゴシック"/>
            <family val="3"/>
          </rPr>
          <t>承諾書にあります、店所（３桁）、検針（２桁）、お客さま番号（１３桁）をハイフン無しで記載ください。</t>
        </r>
      </text>
    </comment>
  </commentList>
</comments>
</file>

<file path=xl/sharedStrings.xml><?xml version="1.0" encoding="utf-8"?>
<sst xmlns="http://schemas.openxmlformats.org/spreadsheetml/2006/main" count="3434" uniqueCount="203">
  <si>
    <t>電話番号</t>
  </si>
  <si>
    <t>その他特記事項</t>
  </si>
  <si>
    <t>需要者窓口
連絡先</t>
  </si>
  <si>
    <t>主任技術者名
連絡先</t>
  </si>
  <si>
    <t>料金種別</t>
  </si>
  <si>
    <t>契約電力</t>
  </si>
  <si>
    <t>供給電気方式</t>
  </si>
  <si>
    <t>ピークシフト電力</t>
  </si>
  <si>
    <t>パルス受給の要否</t>
  </si>
  <si>
    <t>接続送電
サービス</t>
  </si>
  <si>
    <t>予備送電
サービスＡ</t>
  </si>
  <si>
    <t>予備送電
サービスＢ</t>
  </si>
  <si>
    <t>今回：</t>
  </si>
  <si>
    <t>従来：</t>
  </si>
  <si>
    <t>受電設備容量（合計）</t>
  </si>
  <si>
    <t>負荷設備容量（合計）</t>
  </si>
  <si>
    <t>接続受電電力の計画値および接続供給電力の計画値</t>
  </si>
  <si>
    <t>○○部</t>
  </si>
  <si>
    <t>発電設備容量（合計）</t>
  </si>
  <si>
    <t>(内自家補相当分)</t>
  </si>
  <si>
    <t>　※１：当該需要者について，契約に係る需要家識別番号等（弊社との電気需給契約・託送供給契約等,お客さまを</t>
  </si>
  <si>
    <t>否</t>
  </si>
  <si>
    <t>△△部</t>
  </si>
  <si>
    <r>
      <t>需要家識別番号等</t>
    </r>
    <r>
      <rPr>
        <vertAlign val="superscript"/>
        <sz val="12"/>
        <color indexed="8"/>
        <rFont val="ＭＳ ゴシック"/>
        <family val="3"/>
      </rPr>
      <t>※１</t>
    </r>
  </si>
  <si>
    <t>供給地点
（財産責任分界点）</t>
  </si>
  <si>
    <t>接続供給契約申込書別紙（需要場所の概要）</t>
  </si>
  <si>
    <t>電気の使用住所
（需要場所）</t>
  </si>
  <si>
    <t>所属</t>
  </si>
  <si>
    <t>氏名</t>
  </si>
  <si>
    <t>kＷ</t>
  </si>
  <si>
    <t>kＷ</t>
  </si>
  <si>
    <t>Ｖ</t>
  </si>
  <si>
    <t>Ｖ</t>
  </si>
  <si>
    <t>kＶＡ</t>
  </si>
  <si>
    <t>kＶＡ</t>
  </si>
  <si>
    <t>　　　　特定できる番号）を左詰めでご記入下さい。</t>
  </si>
  <si>
    <t>契約電力の変更（設備変更あり）</t>
  </si>
  <si>
    <r>
      <t>平成</t>
    </r>
    <r>
      <rPr>
        <sz val="12"/>
        <color indexed="10"/>
        <rFont val="ＭＳ ゴシック"/>
        <family val="3"/>
      </rPr>
      <t>＊＊</t>
    </r>
    <r>
      <rPr>
        <sz val="12"/>
        <rFont val="ＭＳ ゴシック"/>
        <family val="3"/>
      </rPr>
      <t>年</t>
    </r>
    <r>
      <rPr>
        <sz val="12"/>
        <color indexed="10"/>
        <rFont val="ＭＳ ゴシック"/>
        <family val="3"/>
      </rPr>
      <t>＊＊</t>
    </r>
    <r>
      <rPr>
        <sz val="12"/>
        <rFont val="ＭＳ ゴシック"/>
        <family val="3"/>
      </rPr>
      <t>月</t>
    </r>
    <r>
      <rPr>
        <sz val="12"/>
        <color indexed="10"/>
        <rFont val="ＭＳ ゴシック"/>
        <family val="3"/>
      </rPr>
      <t>＊＊</t>
    </r>
    <r>
      <rPr>
        <sz val="12"/>
        <rFont val="ＭＳ ゴシック"/>
        <family val="3"/>
      </rPr>
      <t>日</t>
    </r>
  </si>
  <si>
    <t>標準</t>
  </si>
  <si>
    <t>交流３相３線式</t>
  </si>
  <si>
    <t>別紙のとおり</t>
  </si>
  <si>
    <t>□□部</t>
  </si>
  <si>
    <t>負荷設備の減少による、最大需要電力の減少</t>
  </si>
  <si>
    <t>申込番号:</t>
  </si>
  <si>
    <t>（</t>
  </si>
  <si>
    <t>）</t>
  </si>
  <si>
    <t>（</t>
  </si>
  <si>
    <t>）</t>
  </si>
  <si>
    <t>　　　　特定できる番号）を左詰めでご記入下さい。</t>
  </si>
  <si>
    <t>御中</t>
  </si>
  <si>
    <t>接　続　供　給　契　約　申　込　書</t>
  </si>
  <si>
    <t>　接続供給に関する契約について，貴社の託送供給約款，給電指令時の不足電力の補給に係る要綱および託送に伴う余剰電力の購入に係る要綱を承認のうえ，以下のとおり申込みます。
　なお，受電側接続検討との同時申込みでない場合，受電側接続検討の過程での確認事項等を前提として申込みます。</t>
  </si>
  <si>
    <t>１．契約者等</t>
  </si>
  <si>
    <t>契　　約　　者　　名</t>
  </si>
  <si>
    <t>名　　称　：</t>
  </si>
  <si>
    <t>役　　職　：</t>
  </si>
  <si>
    <t>氏　　名　：　</t>
  </si>
  <si>
    <t>住　　所　：</t>
  </si>
  <si>
    <r>
      <t xml:space="preserve">連　　絡　　者　　名
</t>
    </r>
    <r>
      <rPr>
        <sz val="10"/>
        <color indexed="8"/>
        <rFont val="ＭＳ ゴシック"/>
        <family val="3"/>
      </rPr>
      <t>（事務的内容と技術的内容で別の方への連絡をご要望の場合は併記ください）</t>
    </r>
  </si>
  <si>
    <t>所　　属　：</t>
  </si>
  <si>
    <t xml:space="preserve">氏　　名　： </t>
  </si>
  <si>
    <t>電話・FAX ：</t>
  </si>
  <si>
    <t>E-mail    ：</t>
  </si>
  <si>
    <t>２．申込内容</t>
  </si>
  <si>
    <t>接続供給の開始希望日</t>
  </si>
  <si>
    <t>別紙のとおり</t>
  </si>
  <si>
    <t>受電側接続検討との
同時申込</t>
  </si>
  <si>
    <t>接続供給契約に付随する余剰電力購入に関する契約の締結希望</t>
  </si>
  <si>
    <t>変動範囲超過電力料金についての特別措置に関する適用希望</t>
  </si>
  <si>
    <t>受電地点・供給地点ごとの事項</t>
  </si>
  <si>
    <t>申込件数</t>
  </si>
  <si>
    <t>受電地点</t>
  </si>
  <si>
    <t>供給地点</t>
  </si>
  <si>
    <t>地点の追加</t>
  </si>
  <si>
    <t>件</t>
  </si>
  <si>
    <t>地点の廃止</t>
  </si>
  <si>
    <t>契約受電電力または
契約電力の変更</t>
  </si>
  <si>
    <t>契約受電電力または契約電力の変更を伴わない設備変更</t>
  </si>
  <si>
    <t>その他の変更
（　　　　　　　）</t>
  </si>
  <si>
    <t>特記事項</t>
  </si>
  <si>
    <t>申込みおよびその実施に際して得た情報は，託送供給を実施する目的以外には使用いたしません。</t>
  </si>
  <si>
    <t>希望しない</t>
  </si>
  <si>
    <r>
      <t>平成</t>
    </r>
    <r>
      <rPr>
        <sz val="11"/>
        <color indexed="10"/>
        <rFont val="ＭＳ ゴシック"/>
        <family val="3"/>
      </rPr>
      <t>＊＊</t>
    </r>
    <r>
      <rPr>
        <sz val="11"/>
        <color indexed="8"/>
        <rFont val="ＭＳ ゴシック"/>
        <family val="3"/>
      </rPr>
      <t>年</t>
    </r>
    <r>
      <rPr>
        <sz val="11"/>
        <color indexed="10"/>
        <rFont val="ＭＳ ゴシック"/>
        <family val="3"/>
      </rPr>
      <t>＊＊</t>
    </r>
    <r>
      <rPr>
        <sz val="11"/>
        <color indexed="8"/>
        <rFont val="ＭＳ ゴシック"/>
        <family val="3"/>
      </rPr>
      <t>月</t>
    </r>
    <r>
      <rPr>
        <sz val="11"/>
        <color indexed="10"/>
        <rFont val="ＭＳ ゴシック"/>
        <family val="3"/>
      </rPr>
      <t>＊＊</t>
    </r>
    <r>
      <rPr>
        <sz val="11"/>
        <color indexed="8"/>
        <rFont val="ＭＳ ゴシック"/>
        <family val="3"/>
      </rPr>
      <t>日</t>
    </r>
  </si>
  <si>
    <t>東京電力株式会社</t>
  </si>
  <si>
    <t>○○株式会社</t>
  </si>
  <si>
    <t>代表取締役</t>
  </si>
  <si>
    <t>○○　○○</t>
  </si>
  <si>
    <r>
      <t>〒</t>
    </r>
    <r>
      <rPr>
        <sz val="11"/>
        <color indexed="10"/>
        <rFont val="ＭＳ ゴシック"/>
        <family val="3"/>
      </rPr>
      <t>○○○－○○○○　○○県○○市○－○－○</t>
    </r>
  </si>
  <si>
    <t>●●　●●</t>
  </si>
  <si>
    <r>
      <t>〒</t>
    </r>
    <r>
      <rPr>
        <sz val="11"/>
        <color indexed="10"/>
        <rFont val="ＭＳ ゴシック"/>
        <family val="3"/>
      </rPr>
      <t>○○○－○○○○　○○県○○市○－○－○</t>
    </r>
  </si>
  <si>
    <t>＊＊－＊＊＊＊－＊＊＊＊</t>
  </si>
  <si>
    <t>*****＠****.co.jp</t>
  </si>
  <si>
    <t>従来どおり</t>
  </si>
  <si>
    <r>
      <t>その他の変更
（</t>
    </r>
    <r>
      <rPr>
        <sz val="11"/>
        <color indexed="10"/>
        <rFont val="ＭＳ ゴシック"/>
        <family val="3"/>
      </rPr>
      <t>名義変更</t>
    </r>
    <r>
      <rPr>
        <sz val="11"/>
        <color indexed="8"/>
        <rFont val="ＭＳ ゴシック"/>
        <family val="3"/>
      </rPr>
      <t>）</t>
    </r>
  </si>
  <si>
    <t>△△株式会社　△△ビル</t>
  </si>
  <si>
    <t>△△県△△市△－△－△</t>
  </si>
  <si>
    <t>需要者の施設した第１号柱上の●●電力の架空引込線と需要者の開閉器電源側接続点</t>
  </si>
  <si>
    <t>kＷ</t>
  </si>
  <si>
    <t>kＷ</t>
  </si>
  <si>
    <t>(  700  )</t>
  </si>
  <si>
    <t>Ｖ</t>
  </si>
  <si>
    <t>kＶＡ</t>
  </si>
  <si>
    <t>kＶＡ</t>
  </si>
  <si>
    <t>kＷ</t>
  </si>
  <si>
    <t>△△　△△</t>
  </si>
  <si>
    <t>00-0000-0000</t>
  </si>
  <si>
    <t>□□　□□</t>
  </si>
  <si>
    <t>　　　　特定できる番号）を左詰めでご記入下さい。</t>
  </si>
  <si>
    <t xml:space="preserve"> </t>
  </si>
  <si>
    <t>（選択して下さい）</t>
  </si>
  <si>
    <t>申込内容</t>
  </si>
  <si>
    <t>需要者の名称</t>
  </si>
  <si>
    <t>申込内容</t>
  </si>
  <si>
    <t>供給電圧</t>
  </si>
  <si>
    <t>計量電圧</t>
  </si>
  <si>
    <t>接続供給
開始希望日　　　　　　　　　　　　　　　　　　　　　　　　　　　　　　　　　　　　　　　　　　　　　　　　　　　　　　　　　　　　　　　　　　　　　　　　　　　　　　</t>
  </si>
  <si>
    <t>地点の削除</t>
  </si>
  <si>
    <t>会社・所属</t>
  </si>
  <si>
    <r>
      <t>（カタカナ）</t>
    </r>
    <r>
      <rPr>
        <sz val="9"/>
        <rFont val="ＭＳ ゴシック"/>
        <family val="3"/>
      </rPr>
      <t>※全角</t>
    </r>
  </si>
  <si>
    <t>kＷ</t>
  </si>
  <si>
    <t>需要者の名称</t>
  </si>
  <si>
    <r>
      <t xml:space="preserve">連　　絡　　者　　名
</t>
    </r>
    <r>
      <rPr>
        <sz val="10"/>
        <rFont val="ＭＳ ゴシック"/>
        <family val="3"/>
      </rPr>
      <t>（事務的内容と技術的内容で別の方への連絡をご要望の場合は併記ください）</t>
    </r>
  </si>
  <si>
    <r>
      <t>供給地点特定番号</t>
    </r>
    <r>
      <rPr>
        <sz val="9"/>
        <rFont val="ＭＳ ゴシック"/>
        <family val="3"/>
      </rPr>
      <t>*半角22桁</t>
    </r>
  </si>
  <si>
    <t>託送供給等約款における需要者に関する事項の遵守について承諾いただいているか</t>
  </si>
  <si>
    <t>〒</t>
  </si>
  <si>
    <t>需要抑制ＢＧコード</t>
  </si>
  <si>
    <t>需要抑制ＢＧ名称</t>
  </si>
  <si>
    <t>需要者と電力需給に関する契約等を締結している契約者の名称</t>
  </si>
  <si>
    <t>上記契約者の小売電気事業者コード</t>
  </si>
  <si>
    <t>需要抑制量調整供給兼基本契約申込書別紙【需要場所の概要】（連記式）</t>
  </si>
  <si>
    <t>No</t>
  </si>
  <si>
    <t>需要抑制量調整供給開始希望日</t>
  </si>
  <si>
    <r>
      <t>需要者の</t>
    </r>
    <r>
      <rPr>
        <sz val="11"/>
        <rFont val="ＭＳ Ｐゴシック"/>
        <family val="3"/>
      </rPr>
      <t>名称</t>
    </r>
  </si>
  <si>
    <r>
      <rPr>
        <sz val="11"/>
        <rFont val="ＭＳ Ｐゴシック"/>
        <family val="3"/>
      </rPr>
      <t>供給地点特定番号
＊22桁
ｽﾍﾟｰｽ等入力しないで下さい</t>
    </r>
  </si>
  <si>
    <t>需要場所</t>
  </si>
  <si>
    <t>託送供給等約款における
需要者に関する事項の遵守に
ついて承諾いただいているか</t>
  </si>
  <si>
    <t>パルス受給
の要否</t>
  </si>
  <si>
    <t>需要者窓口連絡先</t>
  </si>
  <si>
    <t>需要者と電力需給
に関する契約等を
締結している
契約者の名称</t>
  </si>
  <si>
    <t>左記契約者の
小売電気
事業者コード</t>
  </si>
  <si>
    <t>カタカナ　※全角</t>
  </si>
  <si>
    <t>漢字</t>
  </si>
  <si>
    <t>郵便
番号</t>
  </si>
  <si>
    <t>都道
府県</t>
  </si>
  <si>
    <t>住　　所</t>
  </si>
  <si>
    <t>所属</t>
  </si>
  <si>
    <t>氏名</t>
  </si>
  <si>
    <t>電話番号</t>
  </si>
  <si>
    <t>予備項目１</t>
  </si>
  <si>
    <t>予備項目２</t>
  </si>
  <si>
    <t>予備項目３</t>
  </si>
  <si>
    <t>予備項目４</t>
  </si>
  <si>
    <t>予備項目５</t>
  </si>
  <si>
    <t>予備項目６</t>
  </si>
  <si>
    <t>予備項目７</t>
  </si>
  <si>
    <t>予備項目８</t>
  </si>
  <si>
    <t>予備項目９</t>
  </si>
  <si>
    <t>予備項目１０</t>
  </si>
  <si>
    <t>予備項目Ａ</t>
  </si>
  <si>
    <t>予備項目Ｂ</t>
  </si>
  <si>
    <t>0（例）</t>
  </si>
  <si>
    <t>○○カブシキガイシャ　△△ビル</t>
  </si>
  <si>
    <t>○○株式会社　△△ビル</t>
  </si>
  <si>
    <t>0310112040112345678901</t>
  </si>
  <si>
    <t>1350016</t>
  </si>
  <si>
    <t>○○県</t>
  </si>
  <si>
    <t>○○市○－○－○</t>
  </si>
  <si>
    <t>需要者に承諾いただいている</t>
  </si>
  <si>
    <t>03-5678-1234</t>
  </si>
  <si>
    <t>*******</t>
  </si>
  <si>
    <t>**************</t>
  </si>
  <si>
    <t>***********</t>
  </si>
  <si>
    <t>需要抑制
ＢＧ名称</t>
  </si>
  <si>
    <t>需要抑制
ＢＧコード</t>
  </si>
  <si>
    <t>需要抑制量調整供給兼基本契約申込書別紙【需要場所の概要】</t>
  </si>
  <si>
    <t>需要抑制量調整供給
開始希望日　　　　　　　　　　　　　　　　　　　　　　　　　　　　　　　　　　　　　　　　　　　　　　　　　　　　　　　　　　　　　　　　　　　　　　　　　　　　　　</t>
  </si>
  <si>
    <t>上記契約者の需要ＢＧコード</t>
  </si>
  <si>
    <t>※</t>
  </si>
  <si>
    <t>方式１</t>
  </si>
  <si>
    <t>方式２</t>
  </si>
  <si>
    <t>地点の追加</t>
  </si>
  <si>
    <t>地点の削除</t>
  </si>
  <si>
    <t>その他の変更</t>
  </si>
  <si>
    <t>左記契約者の
需要ＢＧコード</t>
  </si>
  <si>
    <t>D****</t>
  </si>
  <si>
    <t>L****</t>
  </si>
  <si>
    <t>２．契約の要件に関する確認</t>
  </si>
  <si>
    <t>需要抑制量調整受電電力
（最大値）</t>
  </si>
  <si>
    <t>需　要　抑　制　量　調　整　供　給　兼　基　本　契　約　申　込　書</t>
  </si>
  <si>
    <t xml:space="preserve">　需要抑制量調整供給等に関する契約について，貴社の託送供給等約款を承認のうえ，以下のとおり申込みます。
</t>
  </si>
  <si>
    <t>需要抑制契約者名</t>
  </si>
  <si>
    <t>需要抑制量調整供給の開始希望日</t>
  </si>
  <si>
    <t>需要抑制量調整供給に係る需要抑制を行なう地点ごとの事項</t>
  </si>
  <si>
    <t>需要抑制量調整受電電力
（最大値）
（kW）</t>
  </si>
  <si>
    <t>３．申込内容</t>
  </si>
  <si>
    <r>
      <t>インバランス</t>
    </r>
    <r>
      <rPr>
        <sz val="11"/>
        <rFont val="ＭＳ Ｐゴシック"/>
        <family val="3"/>
      </rPr>
      <t xml:space="preserve">
切り分け方法
（方式１、方式２）
※</t>
    </r>
  </si>
  <si>
    <t>本申込書を受領する一般送配電事業者は，需要抑制量調整供給等の申込みおよび実施に際して得た情報を，託送供給，電力量調整供給または再生可能エネルギー電気卸供給約款にもとづく再生可能エネルギー電気卸供給を実施する目的以外に使用いたしません。</t>
  </si>
  <si>
    <t>インバランス切り分け方法
（方式１、方式２）※</t>
  </si>
  <si>
    <t>需要抑制量調整供給契約を希望するにあたり
託送供給等約款８（契約の要件）(4)の適合状況</t>
  </si>
  <si>
    <t>需要抑制量調整受電計画差対応補給電力量および需要抑制量調整受電計画差対応余剰電力量の算定方法のうち、託送供給等約款32（電力および電力量の算定）の(14)イによる方法を「方式１」とし，(14)ロによる方法を「方式２」として選択してください。</t>
  </si>
  <si>
    <t>※需要抑制量調整受電計画差対応補給電力量および需要抑制量調整受電計画差対応余剰電力量の算定方法のうち、託送供給等約款32（電力および電力量の算定）の(14)イによる方法を「方式１」とし，(14)ロによる方法を「方式２」として選択してください。</t>
  </si>
  <si>
    <t>中部電力パワーグリッド株式会社</t>
  </si>
  <si>
    <t>　　年　 月　 日</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</si>
</sst>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quot;kV&quot;"/>
    <numFmt numFmtId="179" formatCode="#,##0_ ;[Red]\-#,##0\ "/>
    <numFmt numFmtId="180" formatCode="#,##0&quot;kW&quot;"/>
    <numFmt numFmtId="181" formatCode="#,##0&quot;kVA&quot;"/>
    <numFmt numFmtId="182" formatCode="yy/mm/dd\ hh:mm:ss"/>
    <numFmt numFmtId="183" formatCode="_(&quot;$&quot;* #,##0_);_(&quot;$&quot;* \(#,##0\);_(&quot;$&quot;* &quot;-&quot;_);_(@_)"/>
    <numFmt numFmtId="184" formatCode="m/d"/>
    <numFmt numFmtId="185" formatCode="#,##0;\-#,##0;\-"/>
    <numFmt numFmtId="186" formatCode="#,##0;\-#,##0;&quot;-&quot;"/>
    <numFmt numFmtId="187" formatCode="_(* #,##0_);_(* \(#,##0\);_(* &quot;-&quot;_);_(@_)"/>
    <numFmt numFmtId="188" formatCode="_(&quot;$&quot;* #,##0.00_);_(&quot;$&quot;* \(#,##0.00\);_(&quot;$&quot;* &quot;-&quot;??_);_(@_)"/>
    <numFmt numFmtId="189" formatCode="#,##0.000;[Red]\(#,##0.000\)"/>
    <numFmt numFmtId="190" formatCode="mmmm\-yy"/>
    <numFmt numFmtId="191" formatCode="0.00_)"/>
    <numFmt numFmtId="192" formatCode="&quot;SFr.&quot;#,##0;[Red]&quot;SFr.&quot;\-#,##0"/>
    <numFmt numFmtId="193" formatCode="&quot;SFr.&quot;#,##0.00;[Red]&quot;SFr.&quot;\-#,##0.00"/>
    <numFmt numFmtId="194" formatCode="&quot;¥&quot;#,##0.00;[Red]\-&quot;¥&quot;#,##0.00"/>
    <numFmt numFmtId="195" formatCode="&quot;¥&quot;#,##0;[Red]\-&quot;¥&quot;#,##0"/>
    <numFmt numFmtId="196" formatCode="\\#,##0.00;[Red]&quot;\-&quot;#,##0.00"/>
    <numFmt numFmtId="197" formatCode="0_)"/>
    <numFmt numFmtId="198" formatCode="\(#,##0,\)"/>
    <numFmt numFmtId="199" formatCode="#,###&quot;台&quot;"/>
    <numFmt numFmtId="200" formatCode="mmm\-yyyy"/>
    <numFmt numFmtId="201" formatCode="##\-##"/>
    <numFmt numFmtId="202" formatCode="##\-"/>
    <numFmt numFmtId="203" formatCode="00\-000000000\-00000000000"/>
    <numFmt numFmtId="204" formatCode="00000000000\-00000000000"/>
    <numFmt numFmtId="205" formatCode="0\3\-0\1\-\1\2\3\4\5\60\-\1\2\3\4\5\6\7\8\9\1\1"/>
    <numFmt numFmtId="206" formatCode="00\-00\-000000\-00000000000"/>
    <numFmt numFmtId="207" formatCode="00\-00\-0000000\-00000000000"/>
    <numFmt numFmtId="208" formatCode="&quot;〒&quot;@"/>
    <numFmt numFmtId="209" formatCode="00\-00\-00\-0000\-0000\-0000\-0000"/>
    <numFmt numFmtId="210" formatCode="00\-0000\-0000\-0000\-0000\-0000"/>
    <numFmt numFmtId="211" formatCode="000\-0000"/>
    <numFmt numFmtId="212" formatCode="&quot;〒&quot;000\-0000"/>
    <numFmt numFmtId="213" formatCode="0_ "/>
    <numFmt numFmtId="214" formatCode="yyyy&quot;年&quot;m&quot;月&quot;d&quot;日&quot;;@"/>
    <numFmt numFmtId="215" formatCode="[&lt;=999]000;[&lt;=9999]000\-00;000\-0000"/>
    <numFmt numFmtId="216" formatCode="[&lt;=99999999]####\-####;\(00\)\ ####\-####"/>
    <numFmt numFmtId="217" formatCode="&quot;Yes&quot;;&quot;Yes&quot;;&quot;No&quot;"/>
    <numFmt numFmtId="218" formatCode="&quot;True&quot;;&quot;True&quot;;&quot;False&quot;"/>
    <numFmt numFmtId="219" formatCode="&quot;On&quot;;&quot;On&quot;;&quot;Off&quot;"/>
    <numFmt numFmtId="220" formatCode="[$€-2]\ #,##0.00_);[Red]\([$€-2]\ #,##0.00\)"/>
  </numFmts>
  <fonts count="13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name val="ＭＳ ゴシック"/>
      <family val="3"/>
    </font>
    <font>
      <sz val="12"/>
      <color indexed="8"/>
      <name val="ＭＳ ゴシック"/>
      <family val="3"/>
    </font>
    <font>
      <sz val="11"/>
      <color indexed="8"/>
      <name val="ＭＳ ゴシック"/>
      <family val="3"/>
    </font>
    <font>
      <sz val="10"/>
      <color indexed="8"/>
      <name val="ＭＳ ゴシック"/>
      <family val="3"/>
    </font>
    <font>
      <vertAlign val="superscript"/>
      <sz val="12"/>
      <color indexed="8"/>
      <name val="ＭＳ ゴシック"/>
      <family val="3"/>
    </font>
    <font>
      <sz val="9"/>
      <color indexed="8"/>
      <name val="ＭＳ Ｐゴシック"/>
      <family val="3"/>
    </font>
    <font>
      <sz val="12"/>
      <color indexed="10"/>
      <name val="ＭＳ ゴシック"/>
      <family val="3"/>
    </font>
    <font>
      <sz val="11"/>
      <color indexed="10"/>
      <name val="ＭＳ ゴシック"/>
      <family val="3"/>
    </font>
    <font>
      <sz val="9"/>
      <color indexed="10"/>
      <name val="ＭＳ Ｐゴシック"/>
      <family val="3"/>
    </font>
    <font>
      <sz val="14"/>
      <color indexed="8"/>
      <name val="ＭＳ ゴシック"/>
      <family val="3"/>
    </font>
    <font>
      <sz val="9"/>
      <name val="ＭＳ Ｐゴシック"/>
      <family val="3"/>
    </font>
    <font>
      <sz val="12"/>
      <name val="ＭＳ ゴシック"/>
      <family val="3"/>
    </font>
    <font>
      <sz val="10"/>
      <color indexed="10"/>
      <name val="ＭＳ ゴシック"/>
      <family val="3"/>
    </font>
    <font>
      <b/>
      <sz val="11"/>
      <color indexed="8"/>
      <name val="ＭＳ ゴシック"/>
      <family val="3"/>
    </font>
    <font>
      <b/>
      <sz val="16"/>
      <color indexed="8"/>
      <name val="ＭＳ ゴシック"/>
      <family val="3"/>
    </font>
    <font>
      <sz val="9"/>
      <color indexed="8"/>
      <name val="ＭＳ ゴシック"/>
      <family val="3"/>
    </font>
    <font>
      <u val="single"/>
      <sz val="8"/>
      <color indexed="8"/>
      <name val="ＭＳ ゴシック"/>
      <family val="3"/>
    </font>
    <font>
      <b/>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sz val="10"/>
      <name val="Arial"/>
      <family val="2"/>
    </font>
    <font>
      <sz val="8"/>
      <name val="Arial"/>
      <family val="2"/>
    </font>
    <font>
      <b/>
      <sz val="12"/>
      <name val="Arial"/>
      <family val="2"/>
    </font>
    <font>
      <sz val="7"/>
      <name val="Small Fonts"/>
      <family val="2"/>
    </font>
    <font>
      <sz val="10"/>
      <color indexed="8"/>
      <name val="ＭＳ Ｐゴシック"/>
      <family val="3"/>
    </font>
    <font>
      <u val="single"/>
      <sz val="10"/>
      <color indexed="12"/>
      <name val="ＭＳ Ｐゴシック"/>
      <family val="3"/>
    </font>
    <font>
      <sz val="9"/>
      <name val="ＭＳ ゴシック"/>
      <family val="3"/>
    </font>
    <font>
      <sz val="9"/>
      <color indexed="9"/>
      <name val="ＭＳ Ｐゴシック"/>
      <family val="3"/>
    </font>
    <font>
      <sz val="18"/>
      <name val="明朝"/>
      <family val="1"/>
    </font>
    <font>
      <sz val="12"/>
      <name val="Times New Roman"/>
      <family val="1"/>
    </font>
    <font>
      <sz val="12"/>
      <name val="Tms Rmn"/>
      <family val="1"/>
    </font>
    <font>
      <sz val="10"/>
      <color indexed="8"/>
      <name val="Arial"/>
      <family val="2"/>
    </font>
    <font>
      <sz val="12"/>
      <name val="Arial"/>
      <family val="2"/>
    </font>
    <font>
      <sz val="9"/>
      <name val="Times New Roman"/>
      <family val="1"/>
    </font>
    <font>
      <sz val="10"/>
      <name val="明朝"/>
      <family val="1"/>
    </font>
    <font>
      <sz val="14"/>
      <name val="明朝"/>
      <family val="1"/>
    </font>
    <font>
      <sz val="10"/>
      <name val="Times New Roman"/>
      <family val="1"/>
    </font>
    <font>
      <b/>
      <sz val="12"/>
      <color indexed="9"/>
      <name val="Times New Roman"/>
      <family val="1"/>
    </font>
    <font>
      <u val="single"/>
      <sz val="8.25"/>
      <color indexed="12"/>
      <name val="ＭＳ ゴシック"/>
      <family val="3"/>
    </font>
    <font>
      <sz val="10"/>
      <name val="ＭＳ ゴシック"/>
      <family val="3"/>
    </font>
    <font>
      <b/>
      <i/>
      <sz val="16"/>
      <name val="Helv"/>
      <family val="2"/>
    </font>
    <font>
      <sz val="10"/>
      <name val="MS Sans Serif"/>
      <family val="2"/>
    </font>
    <font>
      <b/>
      <sz val="10"/>
      <name val="MS Sans Serif"/>
      <family val="2"/>
    </font>
    <font>
      <sz val="8"/>
      <color indexed="16"/>
      <name val="Century Schoolbook"/>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10"/>
      <name val="Times New Roman"/>
      <family val="1"/>
    </font>
    <font>
      <b/>
      <sz val="11"/>
      <name val="Helv"/>
      <family val="2"/>
    </font>
    <font>
      <b/>
      <sz val="9"/>
      <name val="Times New Roman"/>
      <family val="1"/>
    </font>
    <font>
      <sz val="14"/>
      <name val="System"/>
      <family val="0"/>
    </font>
    <font>
      <b/>
      <sz val="9"/>
      <color indexed="9"/>
      <name val="ＭＳ Ｐゴシック"/>
      <family val="3"/>
    </font>
    <font>
      <sz val="9"/>
      <color indexed="60"/>
      <name val="ＭＳ Ｐゴシック"/>
      <family val="3"/>
    </font>
    <font>
      <u val="single"/>
      <sz val="8.25"/>
      <color indexed="12"/>
      <name val="ＭＳ Ｐゴシック"/>
      <family val="3"/>
    </font>
    <font>
      <u val="single"/>
      <sz val="10"/>
      <color indexed="12"/>
      <name val="Arial"/>
      <family val="2"/>
    </font>
    <font>
      <sz val="10"/>
      <name val="ＭＳ Ｐゴシック"/>
      <family val="3"/>
    </font>
    <font>
      <sz val="9"/>
      <color indexed="52"/>
      <name val="ＭＳ Ｐゴシック"/>
      <family val="3"/>
    </font>
    <font>
      <sz val="11"/>
      <color indexed="20"/>
      <name val="HG丸ｺﾞｼｯｸM-PRO"/>
      <family val="3"/>
    </font>
    <font>
      <sz val="9"/>
      <color indexed="20"/>
      <name val="ＭＳ Ｐゴシック"/>
      <family val="3"/>
    </font>
    <font>
      <sz val="12"/>
      <name val="細明朝体"/>
      <family val="3"/>
    </font>
    <font>
      <b/>
      <sz val="9"/>
      <color indexed="52"/>
      <name val="ＭＳ Ｐゴシック"/>
      <family val="3"/>
    </font>
    <font>
      <b/>
      <sz val="9"/>
      <color indexed="8"/>
      <name val="ＭＳ Ｐゴシック"/>
      <family val="3"/>
    </font>
    <font>
      <b/>
      <sz val="9"/>
      <color indexed="63"/>
      <name val="ＭＳ Ｐゴシック"/>
      <family val="3"/>
    </font>
    <font>
      <sz val="10"/>
      <color indexed="12"/>
      <name val="細明朝体"/>
      <family val="3"/>
    </font>
    <font>
      <sz val="10"/>
      <color indexed="10"/>
      <name val="細明朝体"/>
      <family val="3"/>
    </font>
    <font>
      <i/>
      <sz val="9"/>
      <color indexed="23"/>
      <name val="ＭＳ Ｐゴシック"/>
      <family val="3"/>
    </font>
    <font>
      <sz val="10"/>
      <name val="System"/>
      <family val="0"/>
    </font>
    <font>
      <sz val="10"/>
      <name val="ＭＳ ・団"/>
      <family val="1"/>
    </font>
    <font>
      <sz val="9"/>
      <color indexed="62"/>
      <name val="ＭＳ Ｐゴシック"/>
      <family val="3"/>
    </font>
    <font>
      <sz val="11"/>
      <color indexed="8"/>
      <name val="HG丸ｺﾞｼｯｸM-PRO"/>
      <family val="3"/>
    </font>
    <font>
      <sz val="11"/>
      <name val="明朝"/>
      <family val="1"/>
    </font>
    <font>
      <sz val="10"/>
      <name val="Courier"/>
      <family val="3"/>
    </font>
    <font>
      <sz val="12"/>
      <name val="ＭＳ Ｐゴシック"/>
      <family val="3"/>
    </font>
    <font>
      <sz val="9"/>
      <color indexed="17"/>
      <name val="ＭＳ Ｐゴシック"/>
      <family val="3"/>
    </font>
    <font>
      <sz val="10"/>
      <name val="ＭＳ 明朝"/>
      <family val="1"/>
    </font>
    <font>
      <u val="single"/>
      <sz val="11"/>
      <name val="ＭＳ ゴシック"/>
      <family val="3"/>
    </font>
    <font>
      <b/>
      <sz val="11"/>
      <name val="ＭＳ ゴシック"/>
      <family val="3"/>
    </font>
    <font>
      <strike/>
      <sz val="11"/>
      <name val="ＭＳ ゴシック"/>
      <family val="3"/>
    </font>
    <font>
      <sz val="14"/>
      <name val="ＭＳ ゴシック"/>
      <family val="3"/>
    </font>
    <font>
      <sz val="14"/>
      <name val="ＭＳ Ｐゴシック"/>
      <family val="3"/>
    </font>
    <font>
      <i/>
      <sz val="9"/>
      <color indexed="8"/>
      <name val="ＭＳ Ｐゴシック"/>
      <family val="3"/>
    </font>
    <font>
      <i/>
      <sz val="11"/>
      <color indexed="9"/>
      <name val="ＭＳ Ｐゴシック"/>
      <family val="3"/>
    </font>
    <font>
      <i/>
      <sz val="11"/>
      <color indexed="8"/>
      <name val="ＭＳ Ｐゴシック"/>
      <family val="3"/>
    </font>
    <font>
      <sz val="12"/>
      <color indexed="8"/>
      <name val="ＭＳ Ｐゴシック"/>
      <family val="3"/>
    </font>
    <font>
      <b/>
      <sz val="9"/>
      <name val="ＭＳ Ｐゴシック"/>
      <family val="3"/>
    </font>
    <font>
      <b/>
      <sz val="11"/>
      <name val="ＭＳ Ｐゴシック"/>
      <family val="3"/>
    </font>
    <font>
      <b/>
      <sz val="10"/>
      <name val="ＭＳ Ｐゴシック"/>
      <family val="3"/>
    </font>
    <font>
      <sz val="11"/>
      <name val="Wingdings"/>
      <family val="0"/>
    </font>
    <font>
      <sz val="9"/>
      <name val="Meiryo UI"/>
      <family val="3"/>
    </font>
    <font>
      <b/>
      <sz val="18"/>
      <name val="ＭＳ ゴシック"/>
      <family val="3"/>
    </font>
    <font>
      <sz val="11"/>
      <color indexed="10"/>
      <name val="HG丸ｺﾞｼｯｸM-PRO"/>
      <family val="3"/>
    </font>
    <font>
      <sz val="9"/>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i/>
      <sz val="11"/>
      <color theme="0"/>
      <name val="ＭＳ Ｐゴシック"/>
      <family val="3"/>
    </font>
    <font>
      <sz val="11"/>
      <color theme="1"/>
      <name val="ＭＳ ゴシック"/>
      <family val="3"/>
    </font>
    <font>
      <sz val="10"/>
      <color theme="1"/>
      <name val="ＭＳ ゴシック"/>
      <family val="3"/>
    </font>
    <font>
      <sz val="11"/>
      <color theme="1"/>
      <name val="ＭＳ Ｐゴシック"/>
      <family val="3"/>
    </font>
    <font>
      <b/>
      <sz val="8"/>
      <name val="ＭＳ Ｐゴシック"/>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0"/>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1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gray0625">
        <fgColor indexed="23"/>
      </patternFill>
    </fill>
    <fill>
      <patternFill patternType="solid">
        <fgColor rgb="FFC6EFCE"/>
        <bgColor indexed="64"/>
      </patternFill>
    </fill>
    <fill>
      <patternFill patternType="solid">
        <fgColor indexed="9"/>
        <bgColor indexed="64"/>
      </patternFill>
    </fill>
    <fill>
      <patternFill patternType="solid">
        <fgColor rgb="FF333399"/>
        <bgColor indexed="64"/>
      </patternFill>
    </fill>
    <fill>
      <patternFill patternType="solid">
        <fgColor rgb="FFFFFF99"/>
        <bgColor indexed="64"/>
      </patternFill>
    </fill>
    <fill>
      <patternFill patternType="solid">
        <fgColor indexed="13"/>
        <bgColor indexed="64"/>
      </patternFill>
    </fill>
  </fills>
  <borders count="93">
    <border>
      <left/>
      <right/>
      <top/>
      <bottom/>
      <diagonal/>
    </border>
    <border>
      <left/>
      <right style="hair"/>
      <top style="thin"/>
      <bottom style="hair"/>
    </border>
    <border>
      <left/>
      <right/>
      <top style="medium"/>
      <bottom style="medium"/>
    </border>
    <border>
      <left/>
      <right/>
      <top style="medium">
        <color indexed="8"/>
      </top>
      <bottom style="medium">
        <color indexed="8"/>
      </bottom>
    </border>
    <border>
      <left/>
      <right/>
      <top style="thin"/>
      <bottom style="thin"/>
    </border>
    <border>
      <left/>
      <right/>
      <top style="thin">
        <color indexed="8"/>
      </top>
      <bottom style="thin">
        <color indexed="8"/>
      </bottom>
    </border>
    <border>
      <left style="thin"/>
      <right style="thin"/>
      <top style="thin"/>
      <bottom style="thin"/>
    </border>
    <border>
      <left/>
      <right/>
      <top/>
      <bottom style="mediu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top style="thin"/>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tted"/>
      <right style="dotted"/>
      <top style="dotted"/>
      <bottom style="dotted"/>
    </border>
    <border>
      <left style="thin"/>
      <right/>
      <top/>
      <bottom/>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style="dotted"/>
      <top style="hair"/>
      <bottom style="thin"/>
    </border>
    <border>
      <left style="dotted"/>
      <right style="dotted"/>
      <top style="hair"/>
      <bottom style="thin"/>
    </border>
    <border>
      <left style="dotted"/>
      <right style="thin"/>
      <top style="hair"/>
      <bottom style="thin"/>
    </border>
    <border>
      <left>
        <color indexed="63"/>
      </left>
      <right>
        <color indexed="63"/>
      </right>
      <top style="hair"/>
      <bottom style="hair"/>
    </border>
    <border>
      <left style="thin"/>
      <right>
        <color indexed="63"/>
      </right>
      <top>
        <color indexed="63"/>
      </top>
      <bottom style="thin"/>
    </border>
    <border>
      <left>
        <color indexed="63"/>
      </left>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style="hair"/>
    </border>
    <border>
      <left>
        <color indexed="63"/>
      </left>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style="thin"/>
    </border>
    <border>
      <left style="thin"/>
      <right style="thin"/>
      <top style="thin"/>
      <bottom style="hair"/>
    </border>
    <border>
      <left style="thin"/>
      <right>
        <color indexed="63"/>
      </right>
      <top style="hair"/>
      <bottom style="thin"/>
    </border>
    <border>
      <left>
        <color indexed="63"/>
      </left>
      <right>
        <color indexed="63"/>
      </right>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hair"/>
      <bottom style="hair"/>
    </border>
    <border>
      <left style="thin"/>
      <right style="thin"/>
      <top style="dotted"/>
      <bottom style="thin"/>
    </border>
    <border>
      <left style="thin"/>
      <right style="thin"/>
      <top>
        <color indexed="63"/>
      </top>
      <bottom style="dotted"/>
    </border>
    <border>
      <left style="thin"/>
      <right style="thin"/>
      <top style="thin"/>
      <bottom style="dotted"/>
    </border>
    <border>
      <left style="thin"/>
      <right>
        <color indexed="63"/>
      </right>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hair"/>
      <bottom style="hair"/>
    </border>
    <border>
      <left style="thin"/>
      <right style="thin"/>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style="hair"/>
    </border>
    <border>
      <left style="hair"/>
      <right>
        <color indexed="63"/>
      </right>
      <top style="hair"/>
      <bottom>
        <color indexed="63"/>
      </bottom>
    </border>
    <border>
      <left style="hair"/>
      <right>
        <color indexed="63"/>
      </right>
      <top style="thin"/>
      <bottom>
        <color indexed="63"/>
      </bottom>
    </border>
    <border>
      <left style="hair"/>
      <right>
        <color indexed="63"/>
      </right>
      <top style="hair"/>
      <bottom style="thin"/>
    </border>
    <border>
      <left style="hair"/>
      <right>
        <color indexed="63"/>
      </right>
      <top style="thin"/>
      <bottom style="hair"/>
    </border>
    <border>
      <left>
        <color indexed="63"/>
      </left>
      <right style="hair"/>
      <top style="hair"/>
      <bottom style="thin"/>
    </border>
  </borders>
  <cellStyleXfs count="11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15" fillId="2" borderId="0" applyNumberFormat="0" applyBorder="0" applyAlignment="0" applyProtection="0"/>
    <xf numFmtId="0" fontId="5" fillId="2" borderId="0" applyNumberFormat="0" applyBorder="0" applyAlignment="0" applyProtection="0"/>
    <xf numFmtId="0" fontId="11" fillId="2" borderId="0" applyNumberFormat="0" applyBorder="0" applyAlignment="0" applyProtection="0"/>
    <xf numFmtId="0" fontId="5"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115" fillId="3" borderId="0" applyNumberFormat="0" applyBorder="0" applyAlignment="0" applyProtection="0"/>
    <xf numFmtId="0" fontId="5" fillId="3" borderId="0" applyNumberFormat="0" applyBorder="0" applyAlignment="0" applyProtection="0"/>
    <xf numFmtId="0" fontId="11" fillId="3" borderId="0" applyNumberFormat="0" applyBorder="0" applyAlignment="0" applyProtection="0"/>
    <xf numFmtId="0" fontId="5"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5" fillId="4" borderId="0" applyNumberFormat="0" applyBorder="0" applyAlignment="0" applyProtection="0"/>
    <xf numFmtId="0" fontId="5" fillId="4" borderId="0" applyNumberFormat="0" applyBorder="0" applyAlignment="0" applyProtection="0"/>
    <xf numFmtId="0" fontId="11" fillId="4" borderId="0" applyNumberFormat="0" applyBorder="0" applyAlignment="0" applyProtection="0"/>
    <xf numFmtId="0" fontId="5"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15" fillId="5" borderId="0" applyNumberFormat="0" applyBorder="0" applyAlignment="0" applyProtection="0"/>
    <xf numFmtId="0" fontId="5" fillId="5" borderId="0" applyNumberFormat="0" applyBorder="0" applyAlignment="0" applyProtection="0"/>
    <xf numFmtId="0" fontId="11" fillId="5" borderId="0" applyNumberFormat="0" applyBorder="0" applyAlignment="0" applyProtection="0"/>
    <xf numFmtId="0" fontId="5"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15" fillId="6" borderId="0" applyNumberFormat="0" applyBorder="0" applyAlignment="0" applyProtection="0"/>
    <xf numFmtId="0" fontId="5" fillId="7" borderId="0" applyNumberFormat="0" applyBorder="0" applyAlignment="0" applyProtection="0"/>
    <xf numFmtId="0" fontId="11" fillId="7" borderId="0" applyNumberFormat="0" applyBorder="0" applyAlignment="0" applyProtection="0"/>
    <xf numFmtId="0" fontId="5"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5" fillId="8" borderId="0" applyNumberFormat="0" applyBorder="0" applyAlignment="0" applyProtection="0"/>
    <xf numFmtId="0" fontId="5" fillId="9" borderId="0" applyNumberFormat="0" applyBorder="0" applyAlignment="0" applyProtection="0"/>
    <xf numFmtId="0" fontId="11" fillId="9" borderId="0" applyNumberFormat="0" applyBorder="0" applyAlignment="0" applyProtection="0"/>
    <xf numFmtId="0" fontId="5"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5" fillId="10" borderId="0" applyNumberFormat="0" applyBorder="0" applyAlignment="0" applyProtection="0"/>
    <xf numFmtId="0" fontId="5" fillId="11" borderId="0" applyNumberFormat="0" applyBorder="0" applyAlignment="0" applyProtection="0"/>
    <xf numFmtId="0" fontId="11" fillId="11" borderId="0" applyNumberFormat="0" applyBorder="0" applyAlignment="0" applyProtection="0"/>
    <xf numFmtId="0" fontId="5"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15" fillId="12" borderId="0" applyNumberFormat="0" applyBorder="0" applyAlignment="0" applyProtection="0"/>
    <xf numFmtId="0" fontId="5" fillId="13" borderId="0" applyNumberFormat="0" applyBorder="0" applyAlignment="0" applyProtection="0"/>
    <xf numFmtId="0" fontId="11" fillId="13" borderId="0" applyNumberFormat="0" applyBorder="0" applyAlignment="0" applyProtection="0"/>
    <xf numFmtId="0" fontId="5"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15" fillId="14" borderId="0" applyNumberFormat="0" applyBorder="0" applyAlignment="0" applyProtection="0"/>
    <xf numFmtId="0" fontId="5" fillId="14" borderId="0" applyNumberFormat="0" applyBorder="0" applyAlignment="0" applyProtection="0"/>
    <xf numFmtId="0" fontId="11" fillId="14" borderId="0" applyNumberFormat="0" applyBorder="0" applyAlignment="0" applyProtection="0"/>
    <xf numFmtId="0" fontId="5"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15" fillId="15" borderId="0" applyNumberFormat="0" applyBorder="0" applyAlignment="0" applyProtection="0"/>
    <xf numFmtId="0" fontId="5" fillId="5" borderId="0" applyNumberFormat="0" applyBorder="0" applyAlignment="0" applyProtection="0"/>
    <xf numFmtId="0" fontId="11" fillId="5" borderId="0" applyNumberFormat="0" applyBorder="0" applyAlignment="0" applyProtection="0"/>
    <xf numFmtId="0" fontId="5"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15" fillId="16" borderId="0" applyNumberFormat="0" applyBorder="0" applyAlignment="0" applyProtection="0"/>
    <xf numFmtId="0" fontId="5" fillId="11" borderId="0" applyNumberFormat="0" applyBorder="0" applyAlignment="0" applyProtection="0"/>
    <xf numFmtId="0" fontId="11" fillId="11" borderId="0" applyNumberFormat="0" applyBorder="0" applyAlignment="0" applyProtection="0"/>
    <xf numFmtId="0" fontId="5"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15" fillId="17" borderId="0" applyNumberFormat="0" applyBorder="0" applyAlignment="0" applyProtection="0"/>
    <xf numFmtId="0" fontId="5" fillId="18" borderId="0" applyNumberFormat="0" applyBorder="0" applyAlignment="0" applyProtection="0"/>
    <xf numFmtId="0" fontId="11" fillId="18" borderId="0" applyNumberFormat="0" applyBorder="0" applyAlignment="0" applyProtection="0"/>
    <xf numFmtId="0" fontId="5"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16" fillId="19" borderId="0" applyNumberFormat="0" applyBorder="0" applyAlignment="0" applyProtection="0"/>
    <xf numFmtId="0" fontId="24" fillId="20" borderId="0" applyNumberFormat="0" applyBorder="0" applyAlignment="0" applyProtection="0"/>
    <xf numFmtId="0" fontId="47" fillId="20" borderId="0" applyNumberFormat="0" applyBorder="0" applyAlignment="0" applyProtection="0"/>
    <xf numFmtId="0" fontId="24"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116" fillId="21" borderId="0" applyNumberFormat="0" applyBorder="0" applyAlignment="0" applyProtection="0"/>
    <xf numFmtId="0" fontId="24" fillId="13" borderId="0" applyNumberFormat="0" applyBorder="0" applyAlignment="0" applyProtection="0"/>
    <xf numFmtId="0" fontId="47" fillId="13" borderId="0" applyNumberFormat="0" applyBorder="0" applyAlignment="0" applyProtection="0"/>
    <xf numFmtId="0" fontId="24"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16" fillId="14" borderId="0" applyNumberFormat="0" applyBorder="0" applyAlignment="0" applyProtection="0"/>
    <xf numFmtId="0" fontId="24" fillId="14" borderId="0" applyNumberFormat="0" applyBorder="0" applyAlignment="0" applyProtection="0"/>
    <xf numFmtId="0" fontId="47" fillId="14" borderId="0" applyNumberFormat="0" applyBorder="0" applyAlignment="0" applyProtection="0"/>
    <xf numFmtId="0" fontId="24"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116" fillId="22" borderId="0" applyNumberFormat="0" applyBorder="0" applyAlignment="0" applyProtection="0"/>
    <xf numFmtId="0" fontId="24" fillId="22" borderId="0" applyNumberFormat="0" applyBorder="0" applyAlignment="0" applyProtection="0"/>
    <xf numFmtId="0" fontId="47" fillId="22" borderId="0" applyNumberFormat="0" applyBorder="0" applyAlignment="0" applyProtection="0"/>
    <xf numFmtId="0" fontId="24"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116" fillId="23" borderId="0" applyNumberFormat="0" applyBorder="0" applyAlignment="0" applyProtection="0"/>
    <xf numFmtId="0" fontId="24" fillId="24"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116" fillId="25" borderId="0" applyNumberFormat="0" applyBorder="0" applyAlignment="0" applyProtection="0"/>
    <xf numFmtId="0" fontId="24" fillId="25" borderId="0" applyNumberFormat="0" applyBorder="0" applyAlignment="0" applyProtection="0"/>
    <xf numFmtId="0" fontId="47" fillId="25" borderId="0" applyNumberFormat="0" applyBorder="0" applyAlignment="0" applyProtection="0"/>
    <xf numFmtId="0" fontId="24"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48" fillId="0" borderId="0" applyProtection="0">
      <alignment horizontal="right" vertical="center"/>
    </xf>
    <xf numFmtId="0" fontId="49" fillId="0" borderId="0" applyNumberFormat="0" applyFill="0" applyBorder="0" applyProtection="0">
      <alignment vertical="center"/>
    </xf>
    <xf numFmtId="0" fontId="50" fillId="0" borderId="0" applyNumberFormat="0" applyFill="0" applyBorder="0" applyAlignment="0" applyProtection="0"/>
    <xf numFmtId="185" fontId="51" fillId="0" borderId="0" applyFill="0" applyBorder="0">
      <alignment vertical="center"/>
      <protection/>
    </xf>
    <xf numFmtId="186" fontId="51" fillId="0" borderId="0" applyFill="0" applyBorder="0" applyAlignment="0">
      <protection/>
    </xf>
    <xf numFmtId="185" fontId="51" fillId="0" borderId="0" applyFill="0" applyBorder="0">
      <alignment vertical="center"/>
      <protection/>
    </xf>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87" fontId="52" fillId="0" borderId="0" applyFont="0" applyFill="0" applyBorder="0" applyAlignment="0" applyProtection="0"/>
    <xf numFmtId="41" fontId="52" fillId="0" borderId="0" applyFont="0" applyFill="0" applyBorder="0" applyAlignment="0" applyProtection="0"/>
    <xf numFmtId="187" fontId="52" fillId="0" borderId="0" applyFont="0" applyFill="0" applyBorder="0" applyAlignment="0" applyProtection="0"/>
    <xf numFmtId="41" fontId="52"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183" fontId="40" fillId="0" borderId="0" applyFont="0" applyFill="0" applyBorder="0" applyAlignment="0" applyProtection="0"/>
    <xf numFmtId="183" fontId="40" fillId="0" borderId="0" applyFont="0" applyFill="0" applyBorder="0" applyAlignment="0" applyProtection="0"/>
    <xf numFmtId="183" fontId="52" fillId="0" borderId="0" applyFont="0" applyFill="0" applyBorder="0" applyAlignment="0" applyProtection="0"/>
    <xf numFmtId="183" fontId="52" fillId="0" borderId="0" applyFont="0" applyFill="0" applyBorder="0" applyAlignment="0" applyProtection="0"/>
    <xf numFmtId="188" fontId="40" fillId="0" borderId="0" applyFont="0" applyFill="0" applyBorder="0" applyAlignment="0" applyProtection="0"/>
    <xf numFmtId="0" fontId="53" fillId="0" borderId="0">
      <alignment horizontal="left"/>
      <protection/>
    </xf>
    <xf numFmtId="0" fontId="54" fillId="0" borderId="1" applyNumberFormat="0" applyFont="0" applyBorder="0">
      <alignment horizontal="center" vertical="center"/>
      <protection/>
    </xf>
    <xf numFmtId="0" fontId="0" fillId="0" borderId="0" applyBorder="0">
      <alignment/>
      <protection/>
    </xf>
    <xf numFmtId="0" fontId="55" fillId="0" borderId="0" applyFont="0" applyBorder="0">
      <alignment/>
      <protection/>
    </xf>
    <xf numFmtId="0" fontId="55" fillId="0" borderId="0" applyFont="0" applyBorder="0">
      <alignment/>
      <protection/>
    </xf>
    <xf numFmtId="0" fontId="55" fillId="0" borderId="0" applyFont="0" applyBorder="0">
      <alignment/>
      <protection/>
    </xf>
    <xf numFmtId="0" fontId="56" fillId="0" borderId="0">
      <alignment vertical="center"/>
      <protection/>
    </xf>
    <xf numFmtId="38" fontId="41" fillId="26" borderId="0" applyNumberFormat="0" applyBorder="0" applyAlignment="0" applyProtection="0"/>
    <xf numFmtId="0" fontId="57" fillId="27" borderId="0">
      <alignment/>
      <protection/>
    </xf>
    <xf numFmtId="0" fontId="42" fillId="0" borderId="2" applyNumberFormat="0" applyAlignment="0" applyProtection="0"/>
    <xf numFmtId="0" fontId="42" fillId="0" borderId="2" applyNumberFormat="0" applyAlignment="0" applyProtection="0"/>
    <xf numFmtId="0" fontId="42" fillId="0" borderId="3" applyNumberFormat="0" applyProtection="0">
      <alignment vertical="center"/>
    </xf>
    <xf numFmtId="0" fontId="42" fillId="0" borderId="3" applyNumberFormat="0" applyProtection="0">
      <alignment vertical="center"/>
    </xf>
    <xf numFmtId="0" fontId="42" fillId="0" borderId="4">
      <alignment horizontal="left" vertical="center"/>
      <protection/>
    </xf>
    <xf numFmtId="0" fontId="42" fillId="0" borderId="4">
      <alignment horizontal="left" vertical="center"/>
      <protection/>
    </xf>
    <xf numFmtId="0" fontId="42" fillId="0" borderId="5">
      <alignment horizontal="left" vertical="center"/>
      <protection/>
    </xf>
    <xf numFmtId="0" fontId="42" fillId="0" borderId="5">
      <alignment horizontal="left" vertical="center"/>
      <protection/>
    </xf>
    <xf numFmtId="0" fontId="58" fillId="0" borderId="0" applyNumberFormat="0" applyFill="0" applyBorder="0" applyAlignment="0" applyProtection="0"/>
    <xf numFmtId="0" fontId="59" fillId="0" borderId="0" applyBorder="0">
      <alignment/>
      <protection/>
    </xf>
    <xf numFmtId="10" fontId="41" fillId="28" borderId="6" applyNumberFormat="0" applyBorder="0" applyAlignment="0" applyProtection="0"/>
    <xf numFmtId="0" fontId="59" fillId="0" borderId="0">
      <alignment/>
      <protection/>
    </xf>
    <xf numFmtId="189" fontId="0" fillId="0" borderId="0" applyFont="0" applyFill="0" applyBorder="0" applyAlignment="0" applyProtection="0"/>
    <xf numFmtId="190" fontId="0" fillId="0" borderId="0" applyFont="0" applyFill="0" applyBorder="0" applyAlignment="0" applyProtection="0"/>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184" fontId="40" fillId="0" borderId="0">
      <alignment/>
      <protection/>
    </xf>
    <xf numFmtId="184" fontId="40" fillId="0" borderId="0">
      <alignment/>
      <protection/>
    </xf>
    <xf numFmtId="191" fontId="60" fillId="0" borderId="0">
      <alignment/>
      <protection/>
    </xf>
    <xf numFmtId="191" fontId="60" fillId="0" borderId="0">
      <alignment/>
      <protection/>
    </xf>
    <xf numFmtId="0" fontId="40" fillId="0" borderId="0">
      <alignment/>
      <protection/>
    </xf>
    <xf numFmtId="10" fontId="40" fillId="0" borderId="0" applyFont="0" applyFill="0" applyBorder="0" applyAlignment="0" applyProtection="0"/>
    <xf numFmtId="4" fontId="53" fillId="0" borderId="0">
      <alignment horizontal="right"/>
      <protection/>
    </xf>
    <xf numFmtId="0" fontId="61" fillId="0" borderId="0" applyNumberFormat="0" applyFont="0" applyFill="0" applyBorder="0" applyAlignment="0" applyProtection="0"/>
    <xf numFmtId="0" fontId="62" fillId="0" borderId="7">
      <alignment horizontal="center"/>
      <protection/>
    </xf>
    <xf numFmtId="4" fontId="63" fillId="0" borderId="0">
      <alignment horizontal="right"/>
      <protection/>
    </xf>
    <xf numFmtId="4" fontId="64" fillId="29" borderId="8" applyNumberFormat="0" applyProtection="0">
      <alignment vertical="center"/>
    </xf>
    <xf numFmtId="4" fontId="65" fillId="29" borderId="8" applyNumberFormat="0" applyProtection="0">
      <alignment vertical="center"/>
    </xf>
    <xf numFmtId="4" fontId="64" fillId="29" borderId="8" applyNumberFormat="0" applyProtection="0">
      <alignment horizontal="left" vertical="center" indent="1"/>
    </xf>
    <xf numFmtId="0" fontId="64" fillId="29" borderId="8" applyNumberFormat="0" applyProtection="0">
      <alignment horizontal="left" vertical="top" indent="1"/>
    </xf>
    <xf numFmtId="4" fontId="64" fillId="30" borderId="0" applyNumberFormat="0" applyProtection="0">
      <alignment horizontal="left" vertical="center" indent="1"/>
    </xf>
    <xf numFmtId="4" fontId="51" fillId="3" borderId="8" applyNumberFormat="0" applyProtection="0">
      <alignment horizontal="right" vertical="center"/>
    </xf>
    <xf numFmtId="4" fontId="51" fillId="13" borderId="8" applyNumberFormat="0" applyProtection="0">
      <alignment horizontal="right" vertical="center"/>
    </xf>
    <xf numFmtId="4" fontId="51" fillId="31" borderId="8" applyNumberFormat="0" applyProtection="0">
      <alignment horizontal="right" vertical="center"/>
    </xf>
    <xf numFmtId="4" fontId="51" fillId="18" borderId="8" applyNumberFormat="0" applyProtection="0">
      <alignment horizontal="right" vertical="center"/>
    </xf>
    <xf numFmtId="4" fontId="51" fillId="25" borderId="8" applyNumberFormat="0" applyProtection="0">
      <alignment horizontal="right" vertical="center"/>
    </xf>
    <xf numFmtId="4" fontId="51" fillId="32" borderId="8" applyNumberFormat="0" applyProtection="0">
      <alignment horizontal="right" vertical="center"/>
    </xf>
    <xf numFmtId="4" fontId="51" fillId="33" borderId="8" applyNumberFormat="0" applyProtection="0">
      <alignment horizontal="right" vertical="center"/>
    </xf>
    <xf numFmtId="4" fontId="51" fillId="34" borderId="8" applyNumberFormat="0" applyProtection="0">
      <alignment horizontal="right" vertical="center"/>
    </xf>
    <xf numFmtId="4" fontId="51" fillId="14" borderId="8" applyNumberFormat="0" applyProtection="0">
      <alignment horizontal="right" vertical="center"/>
    </xf>
    <xf numFmtId="4" fontId="64" fillId="35" borderId="9" applyNumberFormat="0" applyProtection="0">
      <alignment horizontal="left" vertical="center" indent="1"/>
    </xf>
    <xf numFmtId="4" fontId="51" fillId="36" borderId="0" applyNumberFormat="0" applyProtection="0">
      <alignment horizontal="left" vertical="center" indent="1"/>
    </xf>
    <xf numFmtId="4" fontId="66" fillId="37" borderId="0" applyNumberFormat="0" applyProtection="0">
      <alignment horizontal="left" vertical="center" indent="1"/>
    </xf>
    <xf numFmtId="4" fontId="51" fillId="30" borderId="8" applyNumberFormat="0" applyProtection="0">
      <alignment horizontal="right" vertical="center"/>
    </xf>
    <xf numFmtId="4" fontId="51" fillId="36" borderId="0" applyNumberFormat="0" applyProtection="0">
      <alignment horizontal="left" vertical="center" indent="1"/>
    </xf>
    <xf numFmtId="4" fontId="51" fillId="30" borderId="0" applyNumberFormat="0" applyProtection="0">
      <alignment horizontal="left" vertical="center" indent="1"/>
    </xf>
    <xf numFmtId="0" fontId="40" fillId="37" borderId="8" applyNumberFormat="0" applyProtection="0">
      <alignment horizontal="left" vertical="center" indent="1"/>
    </xf>
    <xf numFmtId="0" fontId="40" fillId="37" borderId="8" applyNumberFormat="0" applyProtection="0">
      <alignment horizontal="left" vertical="top" indent="1"/>
    </xf>
    <xf numFmtId="0" fontId="40" fillId="30" borderId="8" applyNumberFormat="0" applyProtection="0">
      <alignment horizontal="left" vertical="center" indent="1"/>
    </xf>
    <xf numFmtId="0" fontId="40" fillId="30" borderId="8" applyNumberFormat="0" applyProtection="0">
      <alignment horizontal="left" vertical="top" indent="1"/>
    </xf>
    <xf numFmtId="0" fontId="40" fillId="11" borderId="8" applyNumberFormat="0" applyProtection="0">
      <alignment horizontal="left" vertical="center" indent="1"/>
    </xf>
    <xf numFmtId="0" fontId="40" fillId="11" borderId="8" applyNumberFormat="0" applyProtection="0">
      <alignment horizontal="left" vertical="top" indent="1"/>
    </xf>
    <xf numFmtId="0" fontId="40" fillId="36" borderId="8" applyNumberFormat="0" applyProtection="0">
      <alignment horizontal="left" vertical="center" indent="1"/>
    </xf>
    <xf numFmtId="0" fontId="40" fillId="36" borderId="8" applyNumberFormat="0" applyProtection="0">
      <alignment horizontal="left" vertical="top" indent="1"/>
    </xf>
    <xf numFmtId="4" fontId="51" fillId="28" borderId="8" applyNumberFormat="0" applyProtection="0">
      <alignment vertical="center"/>
    </xf>
    <xf numFmtId="4" fontId="67" fillId="28" borderId="8" applyNumberFormat="0" applyProtection="0">
      <alignment vertical="center"/>
    </xf>
    <xf numFmtId="4" fontId="51" fillId="28" borderId="8" applyNumberFormat="0" applyProtection="0">
      <alignment horizontal="left" vertical="center" indent="1"/>
    </xf>
    <xf numFmtId="0" fontId="51" fillId="28" borderId="8" applyNumberFormat="0" applyProtection="0">
      <alignment horizontal="left" vertical="top" indent="1"/>
    </xf>
    <xf numFmtId="4" fontId="51" fillId="36" borderId="8" applyNumberFormat="0" applyProtection="0">
      <alignment horizontal="right" vertical="center"/>
    </xf>
    <xf numFmtId="4" fontId="67" fillId="36" borderId="8" applyNumberFormat="0" applyProtection="0">
      <alignment horizontal="right" vertical="center"/>
    </xf>
    <xf numFmtId="4" fontId="51" fillId="30" borderId="8" applyNumberFormat="0" applyProtection="0">
      <alignment horizontal="left" vertical="center" indent="1"/>
    </xf>
    <xf numFmtId="0" fontId="51" fillId="30" borderId="8" applyNumberFormat="0" applyProtection="0">
      <alignment horizontal="left" vertical="top" indent="1"/>
    </xf>
    <xf numFmtId="4" fontId="68" fillId="38" borderId="0" applyNumberFormat="0" applyProtection="0">
      <alignment horizontal="left" vertical="center" indent="1"/>
    </xf>
    <xf numFmtId="4" fontId="69" fillId="36" borderId="8" applyNumberFormat="0" applyProtection="0">
      <alignment horizontal="right" vertical="center"/>
    </xf>
    <xf numFmtId="0" fontId="70" fillId="0" borderId="0">
      <alignment horizontal="left"/>
      <protection/>
    </xf>
    <xf numFmtId="1" fontId="56" fillId="0" borderId="0" applyBorder="0">
      <alignment horizontal="left" vertical="top" wrapText="1"/>
      <protection/>
    </xf>
    <xf numFmtId="0" fontId="61" fillId="0" borderId="0">
      <alignment/>
      <protection/>
    </xf>
    <xf numFmtId="0" fontId="71" fillId="0" borderId="0">
      <alignment/>
      <protection/>
    </xf>
    <xf numFmtId="0" fontId="72" fillId="0" borderId="0">
      <alignment horizontal="center"/>
      <protection/>
    </xf>
    <xf numFmtId="192" fontId="0" fillId="0" borderId="0" applyFont="0" applyFill="0" applyBorder="0" applyAlignment="0" applyProtection="0"/>
    <xf numFmtId="193" fontId="0" fillId="0" borderId="0" applyFont="0" applyFill="0" applyBorder="0" applyAlignment="0" applyProtection="0"/>
    <xf numFmtId="0" fontId="46" fillId="0" borderId="0">
      <alignment vertical="center"/>
      <protection/>
    </xf>
    <xf numFmtId="0" fontId="116" fillId="39" borderId="0" applyNumberFormat="0" applyBorder="0" applyAlignment="0" applyProtection="0"/>
    <xf numFmtId="0" fontId="24" fillId="40" borderId="0" applyNumberFormat="0" applyBorder="0" applyAlignment="0" applyProtection="0"/>
    <xf numFmtId="0" fontId="47" fillId="40" borderId="0" applyNumberFormat="0" applyBorder="0" applyAlignment="0" applyProtection="0"/>
    <xf numFmtId="0" fontId="24"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116" fillId="41" borderId="0" applyNumberFormat="0" applyBorder="0" applyAlignment="0" applyProtection="0"/>
    <xf numFmtId="0" fontId="24" fillId="31" borderId="0" applyNumberFormat="0" applyBorder="0" applyAlignment="0" applyProtection="0"/>
    <xf numFmtId="0" fontId="47" fillId="31" borderId="0" applyNumberFormat="0" applyBorder="0" applyAlignment="0" applyProtection="0"/>
    <xf numFmtId="0" fontId="24"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116" fillId="42" borderId="0" applyNumberFormat="0" applyBorder="0" applyAlignment="0" applyProtection="0"/>
    <xf numFmtId="0" fontId="24" fillId="33" borderId="0" applyNumberFormat="0" applyBorder="0" applyAlignment="0" applyProtection="0"/>
    <xf numFmtId="0" fontId="47" fillId="33" borderId="0" applyNumberFormat="0" applyBorder="0" applyAlignment="0" applyProtection="0"/>
    <xf numFmtId="0" fontId="24"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116" fillId="43" borderId="0" applyNumberFormat="0" applyBorder="0" applyAlignment="0" applyProtection="0"/>
    <xf numFmtId="0" fontId="24" fillId="22" borderId="0" applyNumberFormat="0" applyBorder="0" applyAlignment="0" applyProtection="0"/>
    <xf numFmtId="0" fontId="47" fillId="22" borderId="0" applyNumberFormat="0" applyBorder="0" applyAlignment="0" applyProtection="0"/>
    <xf numFmtId="0" fontId="24"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116" fillId="44" borderId="0" applyNumberFormat="0" applyBorder="0" applyAlignment="0" applyProtection="0"/>
    <xf numFmtId="0" fontId="24" fillId="24"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116" fillId="45" borderId="0" applyNumberFormat="0" applyBorder="0" applyAlignment="0" applyProtection="0"/>
    <xf numFmtId="0" fontId="24" fillId="32" borderId="0" applyNumberFormat="0" applyBorder="0" applyAlignment="0" applyProtection="0"/>
    <xf numFmtId="0" fontId="47" fillId="32" borderId="0" applyNumberFormat="0" applyBorder="0" applyAlignment="0" applyProtection="0"/>
    <xf numFmtId="0" fontId="24"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198" fontId="73" fillId="0" borderId="10" applyFont="0" applyFill="0" applyBorder="0" applyAlignment="0" applyProtection="0"/>
    <xf numFmtId="0" fontId="40" fillId="0" borderId="0">
      <alignment/>
      <protection/>
    </xf>
    <xf numFmtId="0" fontId="40" fillId="0" borderId="0" applyNumberFormat="0" applyFill="0" applyBorder="0" applyAlignment="0" applyProtection="0"/>
    <xf numFmtId="0" fontId="11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18" fillId="46" borderId="11" applyNumberFormat="0" applyAlignment="0" applyProtection="0"/>
    <xf numFmtId="0" fontId="26" fillId="47" borderId="12" applyNumberFormat="0" applyAlignment="0" applyProtection="0"/>
    <xf numFmtId="0" fontId="74" fillId="47" borderId="12" applyNumberFormat="0" applyAlignment="0" applyProtection="0"/>
    <xf numFmtId="0" fontId="26" fillId="47" borderId="12" applyNumberFormat="0" applyAlignment="0" applyProtection="0"/>
    <xf numFmtId="0" fontId="74" fillId="47" borderId="12" applyNumberFormat="0" applyAlignment="0" applyProtection="0"/>
    <xf numFmtId="0" fontId="74" fillId="47" borderId="12" applyNumberFormat="0" applyAlignment="0" applyProtection="0"/>
    <xf numFmtId="0" fontId="26" fillId="47" borderId="12" applyNumberFormat="0" applyAlignment="0" applyProtection="0"/>
    <xf numFmtId="0" fontId="26" fillId="47" borderId="12" applyNumberFormat="0" applyAlignment="0" applyProtection="0"/>
    <xf numFmtId="0" fontId="26" fillId="47" borderId="12" applyNumberFormat="0" applyAlignment="0" applyProtection="0"/>
    <xf numFmtId="0" fontId="74" fillId="47" borderId="12" applyNumberFormat="0" applyAlignment="0" applyProtection="0"/>
    <xf numFmtId="0" fontId="74" fillId="47" borderId="12" applyNumberFormat="0" applyAlignment="0" applyProtection="0"/>
    <xf numFmtId="0" fontId="74" fillId="47" borderId="12" applyNumberFormat="0" applyAlignment="0" applyProtection="0"/>
    <xf numFmtId="0" fontId="74" fillId="47" borderId="12" applyNumberFormat="0" applyAlignment="0" applyProtection="0"/>
    <xf numFmtId="0" fontId="26" fillId="47" borderId="12" applyNumberFormat="0" applyAlignment="0" applyProtection="0"/>
    <xf numFmtId="0" fontId="26" fillId="47" borderId="12" applyNumberFormat="0" applyAlignment="0" applyProtection="0"/>
    <xf numFmtId="0" fontId="26" fillId="47" borderId="12" applyNumberFormat="0" applyAlignment="0" applyProtection="0"/>
    <xf numFmtId="0" fontId="119" fillId="48" borderId="0" applyNumberFormat="0" applyBorder="0" applyAlignment="0" applyProtection="0"/>
    <xf numFmtId="0" fontId="27" fillId="29" borderId="0" applyNumberFormat="0" applyBorder="0" applyAlignment="0" applyProtection="0"/>
    <xf numFmtId="0" fontId="75" fillId="29" borderId="0" applyNumberFormat="0" applyBorder="0" applyAlignment="0" applyProtection="0"/>
    <xf numFmtId="0" fontId="27"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0" fillId="49" borderId="13" applyNumberFormat="0" applyFont="0" applyAlignment="0" applyProtection="0"/>
    <xf numFmtId="0" fontId="5" fillId="28" borderId="14" applyNumberFormat="0" applyFont="0" applyAlignment="0" applyProtection="0"/>
    <xf numFmtId="0" fontId="78"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78" fillId="28" borderId="14" applyNumberFormat="0" applyFont="0" applyAlignment="0" applyProtection="0"/>
    <xf numFmtId="0" fontId="78"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78" fillId="28" borderId="14" applyNumberFormat="0" applyFont="0" applyAlignment="0" applyProtection="0"/>
    <xf numFmtId="0" fontId="78"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78" fillId="28" borderId="14" applyNumberFormat="0" applyFont="0" applyAlignment="0" applyProtection="0"/>
    <xf numFmtId="0" fontId="78"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0" fillId="28" borderId="14" applyNumberFormat="0" applyFont="0" applyAlignment="0" applyProtection="0"/>
    <xf numFmtId="0" fontId="120" fillId="0" borderId="15" applyNumberFormat="0" applyFill="0" applyAlignment="0" applyProtection="0"/>
    <xf numFmtId="0" fontId="28" fillId="0" borderId="16" applyNumberFormat="0" applyFill="0" applyAlignment="0" applyProtection="0"/>
    <xf numFmtId="0" fontId="79" fillId="0" borderId="16" applyNumberFormat="0" applyFill="0" applyAlignment="0" applyProtection="0"/>
    <xf numFmtId="0" fontId="28" fillId="0" borderId="16" applyNumberFormat="0" applyFill="0" applyAlignment="0" applyProtection="0"/>
    <xf numFmtId="0" fontId="79" fillId="0" borderId="16" applyNumberFormat="0" applyFill="0" applyAlignment="0" applyProtection="0"/>
    <xf numFmtId="0" fontId="79"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79" fillId="0" borderId="16" applyNumberFormat="0" applyFill="0" applyAlignment="0" applyProtection="0"/>
    <xf numFmtId="0" fontId="79" fillId="0" borderId="16" applyNumberFormat="0" applyFill="0" applyAlignment="0" applyProtection="0"/>
    <xf numFmtId="0" fontId="79" fillId="0" borderId="16" applyNumberFormat="0" applyFill="0" applyAlignment="0" applyProtection="0"/>
    <xf numFmtId="0" fontId="79"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93" fillId="0" borderId="0">
      <alignment/>
      <protection/>
    </xf>
    <xf numFmtId="0" fontId="121" fillId="50" borderId="0" applyNumberFormat="0" applyBorder="0" applyAlignment="0" applyProtection="0"/>
    <xf numFmtId="0" fontId="80" fillId="3" borderId="0" applyNumberFormat="0" applyBorder="0" applyAlignment="0" applyProtection="0"/>
    <xf numFmtId="0" fontId="81" fillId="3" borderId="0" applyNumberFormat="0" applyBorder="0" applyAlignment="0" applyProtection="0"/>
    <xf numFmtId="0" fontId="80"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82" fillId="0" borderId="17" applyNumberFormat="0" applyFont="0" applyFill="0" applyBorder="0" applyProtection="0">
      <alignment vertical="top" wrapText="1"/>
    </xf>
    <xf numFmtId="0" fontId="82" fillId="0" borderId="17" applyNumberFormat="0" applyFont="0" applyFill="0" applyBorder="0" applyProtection="0">
      <alignment vertical="center" wrapText="1"/>
    </xf>
    <xf numFmtId="0" fontId="122" fillId="51" borderId="18" applyNumberFormat="0" applyAlignment="0" applyProtection="0"/>
    <xf numFmtId="0" fontId="30" fillId="26" borderId="19" applyNumberFormat="0" applyAlignment="0" applyProtection="0"/>
    <xf numFmtId="0" fontId="83" fillId="26" borderId="19" applyNumberFormat="0" applyAlignment="0" applyProtection="0"/>
    <xf numFmtId="0" fontId="30" fillId="26" borderId="19" applyNumberFormat="0" applyAlignment="0" applyProtection="0"/>
    <xf numFmtId="0" fontId="83" fillId="26" borderId="19" applyNumberFormat="0" applyAlignment="0" applyProtection="0"/>
    <xf numFmtId="0" fontId="83" fillId="26" borderId="19" applyNumberFormat="0" applyAlignment="0" applyProtection="0"/>
    <xf numFmtId="0" fontId="30" fillId="26" borderId="19" applyNumberFormat="0" applyAlignment="0" applyProtection="0"/>
    <xf numFmtId="0" fontId="30" fillId="26" borderId="19" applyNumberFormat="0" applyAlignment="0" applyProtection="0"/>
    <xf numFmtId="0" fontId="30" fillId="26" borderId="19" applyNumberFormat="0" applyAlignment="0" applyProtection="0"/>
    <xf numFmtId="0" fontId="83" fillId="26" borderId="19" applyNumberFormat="0" applyAlignment="0" applyProtection="0"/>
    <xf numFmtId="0" fontId="83" fillId="26" borderId="19" applyNumberFormat="0" applyAlignment="0" applyProtection="0"/>
    <xf numFmtId="0" fontId="83" fillId="26" borderId="19" applyNumberFormat="0" applyAlignment="0" applyProtection="0"/>
    <xf numFmtId="0" fontId="83" fillId="26" borderId="19" applyNumberFormat="0" applyAlignment="0" applyProtection="0"/>
    <xf numFmtId="0" fontId="30" fillId="26" borderId="19" applyNumberFormat="0" applyAlignment="0" applyProtection="0"/>
    <xf numFmtId="0" fontId="30" fillId="26" borderId="19" applyNumberFormat="0" applyAlignment="0" applyProtection="0"/>
    <xf numFmtId="0" fontId="30" fillId="26" borderId="19" applyNumberFormat="0" applyAlignment="0" applyProtection="0"/>
    <xf numFmtId="0" fontId="123"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24" fillId="0" borderId="20"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125" fillId="0" borderId="22"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126" fillId="0" borderId="24"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12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7" fillId="0" borderId="26" applyNumberFormat="0" applyFill="0" applyAlignment="0" applyProtection="0"/>
    <xf numFmtId="0" fontId="34" fillId="0" borderId="27" applyNumberFormat="0" applyFill="0" applyAlignment="0" applyProtection="0"/>
    <xf numFmtId="0" fontId="84" fillId="0" borderId="27" applyNumberFormat="0" applyFill="0" applyAlignment="0" applyProtection="0"/>
    <xf numFmtId="0" fontId="3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128" fillId="51" borderId="28" applyNumberFormat="0" applyAlignment="0" applyProtection="0"/>
    <xf numFmtId="0" fontId="35" fillId="26" borderId="29" applyNumberFormat="0" applyAlignment="0" applyProtection="0"/>
    <xf numFmtId="0" fontId="85" fillId="26" borderId="29" applyNumberFormat="0" applyAlignment="0" applyProtection="0"/>
    <xf numFmtId="0" fontId="35" fillId="26" borderId="29" applyNumberFormat="0" applyAlignment="0" applyProtection="0"/>
    <xf numFmtId="0" fontId="85" fillId="26" borderId="29" applyNumberFormat="0" applyAlignment="0" applyProtection="0"/>
    <xf numFmtId="0" fontId="85" fillId="26" borderId="29" applyNumberFormat="0" applyAlignment="0" applyProtection="0"/>
    <xf numFmtId="0" fontId="35" fillId="26" borderId="29" applyNumberFormat="0" applyAlignment="0" applyProtection="0"/>
    <xf numFmtId="0" fontId="35" fillId="26" borderId="29" applyNumberFormat="0" applyAlignment="0" applyProtection="0"/>
    <xf numFmtId="0" fontId="35" fillId="26" borderId="29" applyNumberFormat="0" applyAlignment="0" applyProtection="0"/>
    <xf numFmtId="0" fontId="85" fillId="26" borderId="29" applyNumberFormat="0" applyAlignment="0" applyProtection="0"/>
    <xf numFmtId="0" fontId="85" fillId="26" borderId="29" applyNumberFormat="0" applyAlignment="0" applyProtection="0"/>
    <xf numFmtId="0" fontId="85" fillId="26" borderId="29" applyNumberFormat="0" applyAlignment="0" applyProtection="0"/>
    <xf numFmtId="0" fontId="85" fillId="26" borderId="29" applyNumberFormat="0" applyAlignment="0" applyProtection="0"/>
    <xf numFmtId="0" fontId="35" fillId="26" borderId="29" applyNumberFormat="0" applyAlignment="0" applyProtection="0"/>
    <xf numFmtId="0" fontId="35" fillId="26" borderId="29" applyNumberFormat="0" applyAlignment="0" applyProtection="0"/>
    <xf numFmtId="0" fontId="35" fillId="26" borderId="29" applyNumberFormat="0" applyAlignment="0" applyProtection="0"/>
    <xf numFmtId="0" fontId="0" fillId="0" borderId="0">
      <alignment/>
      <protection/>
    </xf>
    <xf numFmtId="0" fontId="86" fillId="0" borderId="0">
      <alignment vertical="top"/>
      <protection/>
    </xf>
    <xf numFmtId="0" fontId="87" fillId="0" borderId="0" applyFill="0" applyAlignment="0">
      <protection/>
    </xf>
    <xf numFmtId="0" fontId="129" fillId="0" borderId="0" applyNumberFormat="0" applyFill="0" applyBorder="0" applyAlignment="0" applyProtection="0"/>
    <xf numFmtId="0" fontId="36" fillId="0" borderId="0" applyNumberFormat="0" applyFill="0" applyBorder="0" applyAlignment="0" applyProtection="0"/>
    <xf numFmtId="0" fontId="88" fillId="0" borderId="0" applyNumberFormat="0" applyFill="0" applyBorder="0" applyAlignment="0" applyProtection="0"/>
    <xf numFmtId="0" fontId="3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99" fontId="89" fillId="0" borderId="30" applyFont="0" applyFill="0" applyBorder="0" applyAlignment="0" applyProtection="0"/>
    <xf numFmtId="194" fontId="90" fillId="0" borderId="0" applyFont="0" applyFill="0" applyBorder="0" applyAlignment="0" applyProtection="0"/>
    <xf numFmtId="195" fontId="90" fillId="0" borderId="0" applyFont="0" applyFill="0" applyBorder="0" applyAlignment="0" applyProtection="0"/>
    <xf numFmtId="6" fontId="0" fillId="0" borderId="0" applyFont="0" applyFill="0" applyBorder="0" applyAlignment="0" applyProtection="0"/>
    <xf numFmtId="196" fontId="0" fillId="0" borderId="0" applyFill="0" applyBorder="0" applyProtection="0">
      <alignment vertical="center"/>
    </xf>
    <xf numFmtId="8" fontId="0"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182" fontId="39" fillId="0" borderId="0" applyFill="0" applyBorder="0" applyProtection="0">
      <alignment horizontal="center" vertical="center"/>
    </xf>
    <xf numFmtId="182" fontId="39" fillId="0" borderId="31" applyFill="0" applyBorder="0" applyProtection="0">
      <alignment horizontal="center"/>
    </xf>
    <xf numFmtId="0" fontId="130" fillId="52" borderId="18" applyNumberFormat="0" applyAlignment="0" applyProtection="0"/>
    <xf numFmtId="0" fontId="37" fillId="9" borderId="19" applyNumberFormat="0" applyAlignment="0" applyProtection="0"/>
    <xf numFmtId="0" fontId="91" fillId="9" borderId="19" applyNumberFormat="0" applyAlignment="0" applyProtection="0"/>
    <xf numFmtId="0" fontId="37" fillId="9" borderId="19" applyNumberFormat="0" applyAlignment="0" applyProtection="0"/>
    <xf numFmtId="0" fontId="91" fillId="9" borderId="19" applyNumberFormat="0" applyAlignment="0" applyProtection="0"/>
    <xf numFmtId="0" fontId="91" fillId="9" borderId="19" applyNumberFormat="0" applyAlignment="0" applyProtection="0"/>
    <xf numFmtId="0" fontId="37" fillId="9" borderId="19" applyNumberFormat="0" applyAlignment="0" applyProtection="0"/>
    <xf numFmtId="0" fontId="37" fillId="9" borderId="19" applyNumberFormat="0" applyAlignment="0" applyProtection="0"/>
    <xf numFmtId="0" fontId="37" fillId="9" borderId="19" applyNumberFormat="0" applyAlignment="0" applyProtection="0"/>
    <xf numFmtId="0" fontId="91" fillId="9" borderId="19" applyNumberFormat="0" applyAlignment="0" applyProtection="0"/>
    <xf numFmtId="0" fontId="91" fillId="9" borderId="19" applyNumberFormat="0" applyAlignment="0" applyProtection="0"/>
    <xf numFmtId="0" fontId="91" fillId="9" borderId="19" applyNumberFormat="0" applyAlignment="0" applyProtection="0"/>
    <xf numFmtId="0" fontId="91" fillId="9" borderId="19" applyNumberFormat="0" applyAlignment="0" applyProtection="0"/>
    <xf numFmtId="0" fontId="37" fillId="9" borderId="19" applyNumberFormat="0" applyAlignment="0" applyProtection="0"/>
    <xf numFmtId="0" fontId="37" fillId="9" borderId="19" applyNumberFormat="0" applyAlignment="0" applyProtection="0"/>
    <xf numFmtId="0" fontId="37" fillId="9" borderId="19"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1" fillId="0" borderId="0">
      <alignment vertical="center"/>
      <protection/>
    </xf>
    <xf numFmtId="0" fontId="51" fillId="0" borderId="0">
      <alignment vertical="center"/>
      <protection/>
    </xf>
    <xf numFmtId="0" fontId="5" fillId="0" borderId="0">
      <alignment vertical="center"/>
      <protection/>
    </xf>
    <xf numFmtId="0" fontId="51" fillId="0" borderId="0">
      <alignment vertical="center"/>
      <protection/>
    </xf>
    <xf numFmtId="0" fontId="51"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1" fillId="0" borderId="0">
      <alignment vertical="center"/>
      <protection/>
    </xf>
    <xf numFmtId="0" fontId="51"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44" fillId="0" borderId="0">
      <alignment vertical="center"/>
      <protection/>
    </xf>
    <xf numFmtId="0" fontId="44" fillId="0" borderId="0">
      <alignment vertical="center"/>
      <protection/>
    </xf>
    <xf numFmtId="0" fontId="8" fillId="0" borderId="0">
      <alignment vertical="center"/>
      <protection/>
    </xf>
    <xf numFmtId="0" fontId="44" fillId="0" borderId="0">
      <alignment vertical="center"/>
      <protection/>
    </xf>
    <xf numFmtId="0" fontId="44"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4" fillId="0" borderId="0">
      <alignment vertical="center"/>
      <protection/>
    </xf>
    <xf numFmtId="0" fontId="6"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9"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59" fillId="0" borderId="0">
      <alignment vertical="center"/>
      <protection/>
    </xf>
    <xf numFmtId="0" fontId="59" fillId="0" borderId="0">
      <alignment vertical="center"/>
      <protection/>
    </xf>
    <xf numFmtId="0" fontId="92" fillId="0" borderId="0">
      <alignment vertical="center"/>
      <protection/>
    </xf>
    <xf numFmtId="0" fontId="92" fillId="0" borderId="0">
      <alignment vertical="center"/>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44" fillId="0" borderId="0">
      <alignment vertical="center"/>
      <protection/>
    </xf>
    <xf numFmtId="0" fontId="44"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4"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11"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46" fillId="0" borderId="0">
      <alignment vertical="center"/>
      <protection/>
    </xf>
    <xf numFmtId="0" fontId="0" fillId="0" borderId="0">
      <alignment/>
      <protection/>
    </xf>
    <xf numFmtId="0" fontId="46"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93" fillId="0" borderId="0">
      <alignment/>
      <protection/>
    </xf>
    <xf numFmtId="0" fontId="44"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5" fillId="0" borderId="0">
      <alignment/>
      <protection/>
    </xf>
    <xf numFmtId="0" fontId="5" fillId="0" borderId="0">
      <alignment/>
      <protection/>
    </xf>
    <xf numFmtId="0" fontId="44" fillId="0" borderId="0">
      <alignment vertical="center"/>
      <protection/>
    </xf>
    <xf numFmtId="0" fontId="44" fillId="0" borderId="0">
      <alignment vertical="center"/>
      <protection/>
    </xf>
    <xf numFmtId="0" fontId="5" fillId="0" borderId="0">
      <alignment/>
      <protection/>
    </xf>
    <xf numFmtId="0" fontId="5"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5" fillId="0" borderId="0">
      <alignment/>
      <protection/>
    </xf>
    <xf numFmtId="0" fontId="44"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4" fillId="0" borderId="0">
      <alignment vertical="center"/>
      <protection/>
    </xf>
    <xf numFmtId="0" fontId="44"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vertical="center"/>
      <protection/>
    </xf>
    <xf numFmtId="0" fontId="8"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44"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93" fillId="0" borderId="0">
      <alignment/>
      <protection/>
    </xf>
    <xf numFmtId="0" fontId="93" fillId="0" borderId="0">
      <alignment/>
      <protection/>
    </xf>
    <xf numFmtId="0" fontId="0" fillId="0" borderId="0">
      <alignment/>
      <protection/>
    </xf>
    <xf numFmtId="49" fontId="59" fillId="0" borderId="0">
      <alignment vertical="top"/>
      <protection/>
    </xf>
    <xf numFmtId="0" fontId="3" fillId="0" borderId="0" applyNumberFormat="0" applyFill="0" applyBorder="0" applyAlignment="0" applyProtection="0"/>
    <xf numFmtId="197" fontId="94" fillId="0" borderId="0">
      <alignment/>
      <protection/>
    </xf>
    <xf numFmtId="197" fontId="94" fillId="0" borderId="0">
      <alignment/>
      <protection/>
    </xf>
    <xf numFmtId="0" fontId="95" fillId="0" borderId="0">
      <alignment/>
      <protection/>
    </xf>
    <xf numFmtId="0" fontId="82" fillId="0" borderId="0" applyNumberFormat="0" applyFont="0" applyBorder="0" applyAlignment="0" applyProtection="0"/>
    <xf numFmtId="0" fontId="82" fillId="53" borderId="0" applyNumberFormat="0" applyFont="0" applyBorder="0" applyAlignment="0" applyProtection="0"/>
    <xf numFmtId="0" fontId="131" fillId="54" borderId="0" applyNumberFormat="0" applyBorder="0" applyAlignment="0" applyProtection="0"/>
    <xf numFmtId="0" fontId="38" fillId="4" borderId="0" applyNumberFormat="0" applyBorder="0" applyAlignment="0" applyProtection="0"/>
    <xf numFmtId="0" fontId="96" fillId="4" borderId="0" applyNumberFormat="0" applyBorder="0" applyAlignment="0" applyProtection="0"/>
    <xf numFmtId="0" fontId="38"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97" fillId="0" borderId="0">
      <alignment/>
      <protection/>
    </xf>
    <xf numFmtId="0" fontId="0" fillId="0" borderId="0">
      <alignment vertical="center"/>
      <protection/>
    </xf>
    <xf numFmtId="0" fontId="0" fillId="0" borderId="0">
      <alignment/>
      <protection/>
    </xf>
  </cellStyleXfs>
  <cellXfs count="497">
    <xf numFmtId="0" fontId="0" fillId="0" borderId="0" xfId="0" applyAlignment="1">
      <alignment vertical="center"/>
    </xf>
    <xf numFmtId="0" fontId="7" fillId="55" borderId="0" xfId="1111" applyFont="1" applyFill="1">
      <alignment/>
      <protection/>
    </xf>
    <xf numFmtId="0" fontId="8" fillId="55" borderId="0" xfId="0" applyFont="1" applyFill="1" applyAlignment="1">
      <alignment horizontal="right" vertical="center"/>
    </xf>
    <xf numFmtId="0" fontId="7" fillId="55" borderId="32" xfId="1111" applyFont="1" applyFill="1" applyBorder="1">
      <alignment/>
      <protection/>
    </xf>
    <xf numFmtId="0" fontId="8" fillId="55" borderId="33" xfId="1111" applyFont="1" applyFill="1" applyBorder="1" applyAlignment="1">
      <alignment vertical="center" wrapText="1"/>
      <protection/>
    </xf>
    <xf numFmtId="0" fontId="8" fillId="55" borderId="34" xfId="1111" applyFont="1" applyFill="1" applyBorder="1" applyAlignment="1">
      <alignment vertical="center" wrapText="1"/>
      <protection/>
    </xf>
    <xf numFmtId="0" fontId="8" fillId="55" borderId="1" xfId="1111" applyFont="1" applyFill="1" applyBorder="1" applyAlignment="1">
      <alignment vertical="center" wrapText="1"/>
      <protection/>
    </xf>
    <xf numFmtId="0" fontId="12" fillId="55" borderId="35" xfId="1111" applyFont="1" applyFill="1" applyBorder="1" applyAlignment="1">
      <alignment/>
      <protection/>
    </xf>
    <xf numFmtId="0" fontId="12" fillId="55" borderId="36" xfId="1111" applyFont="1" applyFill="1" applyBorder="1" applyAlignment="1">
      <alignment/>
      <protection/>
    </xf>
    <xf numFmtId="0" fontId="12" fillId="55" borderId="37" xfId="1111" applyFont="1" applyFill="1" applyBorder="1" applyAlignment="1">
      <alignment/>
      <protection/>
    </xf>
    <xf numFmtId="0" fontId="13" fillId="55" borderId="33" xfId="1111" applyFont="1" applyFill="1" applyBorder="1" applyAlignment="1">
      <alignment vertical="center"/>
      <protection/>
    </xf>
    <xf numFmtId="0" fontId="12" fillId="55" borderId="0" xfId="1111" applyFont="1" applyFill="1" applyAlignment="1">
      <alignment horizontal="right"/>
      <protection/>
    </xf>
    <xf numFmtId="0" fontId="12" fillId="55" borderId="0" xfId="1111" applyFont="1" applyFill="1">
      <alignment/>
      <protection/>
    </xf>
    <xf numFmtId="176" fontId="8" fillId="55" borderId="38" xfId="1111" applyNumberFormat="1" applyFont="1" applyFill="1" applyBorder="1" applyAlignment="1">
      <alignment vertical="center"/>
      <protection/>
    </xf>
    <xf numFmtId="0" fontId="8" fillId="55" borderId="0" xfId="0" applyFont="1" applyFill="1" applyAlignment="1">
      <alignment vertical="center"/>
    </xf>
    <xf numFmtId="0" fontId="19" fillId="55" borderId="0" xfId="0" applyFont="1" applyFill="1" applyAlignment="1">
      <alignment vertical="center"/>
    </xf>
    <xf numFmtId="0" fontId="8" fillId="55" borderId="10" xfId="0" applyFont="1" applyFill="1" applyBorder="1" applyAlignment="1">
      <alignment vertical="center"/>
    </xf>
    <xf numFmtId="0" fontId="8" fillId="55" borderId="31" xfId="0" applyFont="1" applyFill="1" applyBorder="1" applyAlignment="1">
      <alignment vertical="center"/>
    </xf>
    <xf numFmtId="0" fontId="8" fillId="55" borderId="39" xfId="0" applyFont="1" applyFill="1" applyBorder="1" applyAlignment="1">
      <alignment vertical="center"/>
    </xf>
    <xf numFmtId="0" fontId="8" fillId="55" borderId="40" xfId="0" applyFont="1" applyFill="1" applyBorder="1" applyAlignment="1">
      <alignment horizontal="center" vertical="center"/>
    </xf>
    <xf numFmtId="0" fontId="8" fillId="55" borderId="34" xfId="0" applyFont="1" applyFill="1" applyBorder="1" applyAlignment="1">
      <alignment horizontal="center" vertical="center"/>
    </xf>
    <xf numFmtId="0" fontId="8" fillId="55" borderId="41" xfId="0" applyFont="1" applyFill="1" applyBorder="1" applyAlignment="1">
      <alignment horizontal="center" vertical="center"/>
    </xf>
    <xf numFmtId="0" fontId="8" fillId="55" borderId="42" xfId="0" applyFont="1" applyFill="1" applyBorder="1" applyAlignment="1">
      <alignment horizontal="center" vertical="center"/>
    </xf>
    <xf numFmtId="0" fontId="8" fillId="55" borderId="43" xfId="0" applyFont="1" applyFill="1" applyBorder="1" applyAlignment="1">
      <alignment horizontal="center" vertical="center"/>
    </xf>
    <xf numFmtId="0" fontId="6" fillId="0" borderId="0" xfId="0" applyFont="1" applyAlignment="1">
      <alignment vertical="center"/>
    </xf>
    <xf numFmtId="0" fontId="17" fillId="0" borderId="0" xfId="1111" applyFont="1" applyFill="1">
      <alignment/>
      <protection/>
    </xf>
    <xf numFmtId="0" fontId="6" fillId="55" borderId="0" xfId="0" applyFont="1" applyFill="1" applyAlignment="1">
      <alignment vertical="center"/>
    </xf>
    <xf numFmtId="0" fontId="6" fillId="55" borderId="10" xfId="0" applyFont="1" applyFill="1" applyBorder="1" applyAlignment="1">
      <alignment vertical="center"/>
    </xf>
    <xf numFmtId="0" fontId="6" fillId="55" borderId="31" xfId="0" applyFont="1" applyFill="1" applyBorder="1" applyAlignment="1">
      <alignment vertical="center"/>
    </xf>
    <xf numFmtId="0" fontId="6" fillId="55" borderId="39" xfId="0" applyFont="1" applyFill="1" applyBorder="1" applyAlignment="1">
      <alignment vertical="center"/>
    </xf>
    <xf numFmtId="213" fontId="6" fillId="55" borderId="40" xfId="0" applyNumberFormat="1" applyFont="1" applyFill="1" applyBorder="1" applyAlignment="1">
      <alignment horizontal="center" vertical="center"/>
    </xf>
    <xf numFmtId="0" fontId="17" fillId="55" borderId="0" xfId="1111" applyFont="1" applyFill="1">
      <alignment/>
      <protection/>
    </xf>
    <xf numFmtId="0" fontId="17" fillId="55" borderId="32" xfId="1111" applyFont="1" applyFill="1" applyBorder="1">
      <alignment/>
      <protection/>
    </xf>
    <xf numFmtId="0" fontId="6" fillId="55" borderId="0" xfId="0" applyFont="1" applyFill="1" applyAlignment="1">
      <alignment horizontal="right" vertical="center"/>
    </xf>
    <xf numFmtId="0" fontId="17" fillId="55" borderId="44" xfId="1111" applyFont="1" applyFill="1" applyBorder="1" applyAlignment="1">
      <alignment horizontal="left"/>
      <protection/>
    </xf>
    <xf numFmtId="0" fontId="17" fillId="55" borderId="45" xfId="1111" applyFont="1" applyFill="1" applyBorder="1" applyAlignment="1">
      <alignment horizontal="left"/>
      <protection/>
    </xf>
    <xf numFmtId="0" fontId="17" fillId="55" borderId="42" xfId="1111" applyFont="1" applyFill="1" applyBorder="1" applyAlignment="1">
      <alignment horizontal="left"/>
      <protection/>
    </xf>
    <xf numFmtId="0" fontId="102" fillId="0" borderId="0" xfId="0" applyFont="1" applyFill="1" applyAlignment="1">
      <alignment horizontal="left" vertical="center"/>
    </xf>
    <xf numFmtId="0" fontId="103" fillId="0" borderId="0" xfId="0" applyFont="1" applyFill="1" applyAlignment="1">
      <alignment horizontal="center" vertical="center"/>
    </xf>
    <xf numFmtId="0" fontId="5" fillId="0" borderId="0" xfId="0" applyFont="1" applyAlignment="1">
      <alignment vertical="center"/>
    </xf>
    <xf numFmtId="0" fontId="5" fillId="0" borderId="0" xfId="0" applyFont="1" applyFill="1" applyAlignment="1">
      <alignment vertical="center"/>
    </xf>
    <xf numFmtId="0" fontId="132" fillId="56" borderId="32" xfId="0" applyFont="1" applyFill="1" applyBorder="1" applyAlignment="1">
      <alignment horizontal="center" vertical="center"/>
    </xf>
    <xf numFmtId="0" fontId="104" fillId="40" borderId="32" xfId="0" applyFont="1" applyFill="1" applyBorder="1" applyAlignment="1">
      <alignment horizontal="center" vertical="center"/>
    </xf>
    <xf numFmtId="0" fontId="133" fillId="0" borderId="0" xfId="0" applyFont="1" applyFill="1" applyAlignment="1">
      <alignment horizontal="center" vertical="center"/>
    </xf>
    <xf numFmtId="0" fontId="5" fillId="28" borderId="6" xfId="0" applyFont="1" applyFill="1" applyBorder="1" applyAlignment="1">
      <alignment horizontal="center" vertical="center"/>
    </xf>
    <xf numFmtId="0" fontId="5" fillId="0" borderId="0" xfId="0" applyFont="1" applyFill="1" applyAlignment="1">
      <alignment horizontal="center" vertical="center"/>
    </xf>
    <xf numFmtId="0" fontId="0" fillId="57" borderId="46" xfId="0" applyFont="1" applyFill="1" applyBorder="1" applyAlignment="1">
      <alignment horizontal="center" vertical="center"/>
    </xf>
    <xf numFmtId="177" fontId="4" fillId="58" borderId="6" xfId="0" applyNumberFormat="1" applyFont="1" applyFill="1" applyBorder="1" applyAlignment="1">
      <alignment vertical="center"/>
    </xf>
    <xf numFmtId="49" fontId="4" fillId="58" borderId="6" xfId="0" applyNumberFormat="1" applyFont="1" applyFill="1" applyBorder="1" applyAlignment="1">
      <alignment horizontal="center" vertical="center"/>
    </xf>
    <xf numFmtId="0" fontId="105" fillId="0" borderId="6" xfId="0" applyFont="1" applyFill="1" applyBorder="1" applyAlignment="1">
      <alignment horizontal="center" vertical="center"/>
    </xf>
    <xf numFmtId="56" fontId="5" fillId="0" borderId="6" xfId="0" applyNumberFormat="1" applyFont="1" applyFill="1" applyBorder="1" applyAlignment="1">
      <alignment vertical="center" wrapText="1"/>
    </xf>
    <xf numFmtId="49" fontId="0" fillId="0" borderId="6" xfId="0" applyNumberFormat="1" applyFont="1" applyFill="1" applyBorder="1" applyAlignment="1" quotePrefix="1">
      <alignment horizontal="center" vertical="center"/>
    </xf>
    <xf numFmtId="49" fontId="5" fillId="0" borderId="6" xfId="0" applyNumberFormat="1" applyFont="1" applyFill="1" applyBorder="1" applyAlignment="1">
      <alignment vertical="center"/>
    </xf>
    <xf numFmtId="0" fontId="5" fillId="0" borderId="6" xfId="0" applyFont="1" applyFill="1" applyBorder="1" applyAlignment="1">
      <alignment vertical="center"/>
    </xf>
    <xf numFmtId="179" fontId="5" fillId="0" borderId="6" xfId="0" applyNumberFormat="1" applyFont="1" applyFill="1" applyBorder="1" applyAlignment="1">
      <alignment vertical="center" wrapText="1"/>
    </xf>
    <xf numFmtId="179" fontId="5" fillId="0" borderId="6" xfId="0" applyNumberFormat="1" applyFont="1" applyFill="1" applyBorder="1" applyAlignment="1">
      <alignment vertical="center"/>
    </xf>
    <xf numFmtId="179" fontId="5" fillId="0" borderId="40" xfId="0" applyNumberFormat="1" applyFont="1" applyFill="1" applyBorder="1" applyAlignment="1">
      <alignment horizontal="left" vertical="center"/>
    </xf>
    <xf numFmtId="177" fontId="0" fillId="58" borderId="6" xfId="0" applyNumberFormat="1" applyFont="1" applyFill="1" applyBorder="1" applyAlignment="1">
      <alignment vertical="center"/>
    </xf>
    <xf numFmtId="49" fontId="0" fillId="58" borderId="6" xfId="0" applyNumberFormat="1" applyFont="1" applyFill="1" applyBorder="1" applyAlignment="1">
      <alignment horizontal="center" vertical="center"/>
    </xf>
    <xf numFmtId="56" fontId="5" fillId="0" borderId="6" xfId="0" applyNumberFormat="1" applyFont="1" applyFill="1" applyBorder="1" applyAlignment="1">
      <alignment vertical="center"/>
    </xf>
    <xf numFmtId="0" fontId="5" fillId="0" borderId="6" xfId="0" applyNumberFormat="1" applyFont="1" applyFill="1" applyBorder="1" applyAlignment="1">
      <alignment vertical="center"/>
    </xf>
    <xf numFmtId="211" fontId="5" fillId="0" borderId="6" xfId="0" applyNumberFormat="1" applyFont="1" applyFill="1" applyBorder="1" applyAlignment="1">
      <alignment vertical="center"/>
    </xf>
    <xf numFmtId="207" fontId="5" fillId="0" borderId="6"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0" fontId="106" fillId="0" borderId="0" xfId="0" applyFont="1" applyFill="1" applyAlignment="1">
      <alignment horizontal="left" vertical="center"/>
    </xf>
    <xf numFmtId="0" fontId="44" fillId="0" borderId="0" xfId="1111" applyFont="1" applyFill="1" applyBorder="1" applyAlignment="1">
      <alignment horizontal="left" vertical="center" wrapText="1"/>
      <protection/>
    </xf>
    <xf numFmtId="0" fontId="0" fillId="0" borderId="47" xfId="0" applyFont="1" applyFill="1" applyBorder="1" applyAlignment="1">
      <alignment vertical="center"/>
    </xf>
    <xf numFmtId="0" fontId="0" fillId="0" borderId="6" xfId="0" applyFont="1" applyFill="1" applyBorder="1" applyAlignment="1">
      <alignment vertical="center"/>
    </xf>
    <xf numFmtId="0" fontId="6" fillId="0" borderId="6" xfId="1111" applyFont="1" applyFill="1" applyBorder="1" applyAlignment="1">
      <alignment vertical="center"/>
      <protection/>
    </xf>
    <xf numFmtId="0" fontId="17" fillId="55" borderId="0" xfId="1111" applyFont="1" applyFill="1" applyAlignment="1">
      <alignment horizontal="right"/>
      <protection/>
    </xf>
    <xf numFmtId="213" fontId="6" fillId="55" borderId="48" xfId="0" applyNumberFormat="1" applyFont="1" applyFill="1" applyBorder="1" applyAlignment="1">
      <alignment horizontal="center" vertical="center"/>
    </xf>
    <xf numFmtId="56" fontId="0" fillId="0" borderId="4" xfId="0" applyNumberFormat="1" applyFont="1" applyFill="1" applyBorder="1" applyAlignment="1">
      <alignment horizontal="left" vertical="center"/>
    </xf>
    <xf numFmtId="0" fontId="8" fillId="0" borderId="4" xfId="1111" applyFont="1" applyFill="1" applyBorder="1" applyAlignment="1">
      <alignment horizontal="center" vertical="center" shrinkToFit="1"/>
      <protection/>
    </xf>
    <xf numFmtId="0" fontId="104" fillId="40" borderId="6" xfId="0" applyFont="1" applyFill="1" applyBorder="1" applyAlignment="1">
      <alignment horizontal="center" vertical="center"/>
    </xf>
    <xf numFmtId="0" fontId="5" fillId="0" borderId="6" xfId="0" applyNumberFormat="1" applyFont="1" applyBorder="1" applyAlignment="1">
      <alignment horizontal="left" vertical="center"/>
    </xf>
    <xf numFmtId="0" fontId="0" fillId="0" borderId="40" xfId="0" applyFont="1" applyFill="1" applyBorder="1" applyAlignment="1">
      <alignment horizontal="left" vertical="center"/>
    </xf>
    <xf numFmtId="0" fontId="0" fillId="0" borderId="6" xfId="0" applyFont="1" applyFill="1" applyBorder="1" applyAlignment="1">
      <alignment horizontal="center" vertical="center"/>
    </xf>
    <xf numFmtId="49" fontId="0" fillId="0" borderId="6" xfId="0" applyNumberFormat="1" applyFont="1" applyFill="1" applyBorder="1" applyAlignment="1">
      <alignment vertical="center"/>
    </xf>
    <xf numFmtId="0" fontId="0" fillId="0" borderId="6" xfId="0" applyNumberFormat="1" applyFont="1" applyFill="1" applyBorder="1" applyAlignment="1">
      <alignment horizontal="left" vertical="center"/>
    </xf>
    <xf numFmtId="0" fontId="6" fillId="0" borderId="4" xfId="1111" applyFont="1" applyFill="1" applyBorder="1" applyAlignment="1">
      <alignment horizontal="center" vertical="center"/>
      <protection/>
    </xf>
    <xf numFmtId="56" fontId="0" fillId="0" borderId="6" xfId="0" applyNumberFormat="1" applyFont="1" applyFill="1" applyBorder="1" applyAlignment="1">
      <alignment vertical="center" wrapText="1"/>
    </xf>
    <xf numFmtId="0" fontId="6" fillId="0" borderId="0" xfId="0" applyFont="1" applyFill="1" applyAlignment="1">
      <alignment vertical="center"/>
    </xf>
    <xf numFmtId="0" fontId="59" fillId="55" borderId="49" xfId="1111" applyFont="1" applyFill="1" applyBorder="1" applyAlignment="1">
      <alignment vertical="top" wrapText="1"/>
      <protection/>
    </xf>
    <xf numFmtId="0" fontId="0" fillId="57" borderId="6" xfId="0" applyFont="1" applyFill="1" applyBorder="1" applyAlignment="1">
      <alignment horizontal="center" vertical="center" wrapText="1"/>
    </xf>
    <xf numFmtId="0" fontId="0" fillId="57" borderId="6" xfId="0" applyFont="1" applyFill="1" applyBorder="1" applyAlignment="1">
      <alignment horizontal="center" vertical="center"/>
    </xf>
    <xf numFmtId="0" fontId="0" fillId="57" borderId="46" xfId="0" applyFont="1" applyFill="1" applyBorder="1" applyAlignment="1">
      <alignment horizontal="center" vertical="center" wrapText="1"/>
    </xf>
    <xf numFmtId="0" fontId="110" fillId="55" borderId="0" xfId="0" applyFont="1" applyFill="1" applyAlignment="1">
      <alignment vertical="center"/>
    </xf>
    <xf numFmtId="0" fontId="99" fillId="55" borderId="0" xfId="0" applyFont="1" applyFill="1" applyAlignment="1">
      <alignment horizontal="left" vertical="center"/>
    </xf>
    <xf numFmtId="214" fontId="0" fillId="0" borderId="6" xfId="0" applyNumberFormat="1" applyFont="1" applyFill="1" applyBorder="1" applyAlignment="1">
      <alignment vertical="center"/>
    </xf>
    <xf numFmtId="0" fontId="98" fillId="0" borderId="49" xfId="0" applyFont="1" applyBorder="1" applyAlignment="1">
      <alignment horizontal="left" vertical="center" wrapText="1"/>
    </xf>
    <xf numFmtId="0" fontId="98" fillId="0" borderId="0" xfId="0" applyFont="1" applyAlignment="1">
      <alignment horizontal="left" vertical="center" wrapText="1"/>
    </xf>
    <xf numFmtId="0" fontId="6" fillId="0" borderId="50" xfId="0" applyFont="1" applyBorder="1" applyAlignment="1">
      <alignment horizontal="center" vertical="center" wrapText="1"/>
    </xf>
    <xf numFmtId="0" fontId="6" fillId="0" borderId="48" xfId="0" applyFont="1" applyBorder="1" applyAlignment="1">
      <alignment horizontal="center" vertical="center" wrapText="1"/>
    </xf>
    <xf numFmtId="0" fontId="100" fillId="55" borderId="50" xfId="0" applyFont="1" applyFill="1" applyBorder="1" applyAlignment="1">
      <alignment horizontal="right" vertical="center"/>
    </xf>
    <xf numFmtId="0" fontId="100" fillId="55" borderId="51" xfId="0" applyFont="1" applyFill="1" applyBorder="1" applyAlignment="1">
      <alignment horizontal="right" vertical="center"/>
    </xf>
    <xf numFmtId="0" fontId="6" fillId="55" borderId="52" xfId="0" applyFont="1" applyFill="1" applyBorder="1" applyAlignment="1">
      <alignment horizontal="center" vertical="center" wrapText="1"/>
    </xf>
    <xf numFmtId="0" fontId="6" fillId="55" borderId="40" xfId="0" applyFont="1" applyFill="1" applyBorder="1" applyAlignment="1">
      <alignment horizontal="center" vertical="center"/>
    </xf>
    <xf numFmtId="0" fontId="100" fillId="55" borderId="52" xfId="0" applyFont="1" applyFill="1" applyBorder="1" applyAlignment="1">
      <alignment horizontal="right" vertical="center"/>
    </xf>
    <xf numFmtId="0" fontId="100" fillId="55" borderId="4" xfId="0" applyFont="1" applyFill="1" applyBorder="1" applyAlignment="1">
      <alignment horizontal="right" vertical="center"/>
    </xf>
    <xf numFmtId="0" fontId="6" fillId="55" borderId="6" xfId="0" applyFont="1" applyFill="1" applyBorder="1" applyAlignment="1">
      <alignment horizontal="center" vertical="center"/>
    </xf>
    <xf numFmtId="0" fontId="59" fillId="55" borderId="53" xfId="0" applyFont="1" applyFill="1" applyBorder="1" applyAlignment="1">
      <alignment horizontal="center" vertical="center"/>
    </xf>
    <xf numFmtId="0" fontId="6" fillId="55" borderId="54" xfId="0" applyFont="1" applyFill="1" applyBorder="1" applyAlignment="1">
      <alignment horizontal="center" vertical="center"/>
    </xf>
    <xf numFmtId="0" fontId="6" fillId="55" borderId="55" xfId="0" applyFont="1" applyFill="1" applyBorder="1" applyAlignment="1">
      <alignment horizontal="center" vertical="center"/>
    </xf>
    <xf numFmtId="0" fontId="6" fillId="55" borderId="43" xfId="0" applyFont="1" applyFill="1" applyBorder="1" applyAlignment="1">
      <alignment horizontal="center" vertical="center"/>
    </xf>
    <xf numFmtId="0" fontId="134" fillId="0" borderId="6" xfId="0" applyFont="1" applyFill="1" applyBorder="1" applyAlignment="1">
      <alignment vertical="center" wrapText="1"/>
    </xf>
    <xf numFmtId="0" fontId="6" fillId="0" borderId="6" xfId="0" applyFont="1" applyFill="1" applyBorder="1" applyAlignment="1">
      <alignment horizontal="center" vertical="center" wrapText="1"/>
    </xf>
    <xf numFmtId="0" fontId="6" fillId="55" borderId="52" xfId="0" applyFont="1" applyFill="1" applyBorder="1" applyAlignment="1">
      <alignment horizontal="center" vertical="center" shrinkToFit="1"/>
    </xf>
    <xf numFmtId="0" fontId="6" fillId="55" borderId="4" xfId="0" applyFont="1" applyFill="1" applyBorder="1" applyAlignment="1">
      <alignment horizontal="center" vertical="center" shrinkToFit="1"/>
    </xf>
    <xf numFmtId="0" fontId="6" fillId="55" borderId="52" xfId="0" applyFont="1" applyFill="1" applyBorder="1" applyAlignment="1">
      <alignment horizontal="center" vertical="center"/>
    </xf>
    <xf numFmtId="0" fontId="6" fillId="55" borderId="4" xfId="0" applyFont="1" applyFill="1" applyBorder="1" applyAlignment="1">
      <alignment horizontal="center" vertical="center"/>
    </xf>
    <xf numFmtId="0" fontId="17" fillId="55" borderId="6" xfId="0" applyFont="1" applyFill="1" applyBorder="1" applyAlignment="1">
      <alignment horizontal="center" vertical="center"/>
    </xf>
    <xf numFmtId="0" fontId="6" fillId="55" borderId="46"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55" borderId="10" xfId="0" applyFont="1" applyFill="1" applyBorder="1" applyAlignment="1">
      <alignment horizontal="center" vertical="center" wrapText="1"/>
    </xf>
    <xf numFmtId="0" fontId="6" fillId="55" borderId="65" xfId="0" applyFont="1" applyFill="1" applyBorder="1" applyAlignment="1">
      <alignment horizontal="center" vertical="center"/>
    </xf>
    <xf numFmtId="0" fontId="6" fillId="55" borderId="31" xfId="0" applyFont="1" applyFill="1" applyBorder="1" applyAlignment="1">
      <alignment horizontal="center" vertical="center"/>
    </xf>
    <xf numFmtId="0" fontId="6" fillId="55" borderId="66" xfId="0" applyFont="1" applyFill="1" applyBorder="1" applyAlignment="1">
      <alignment horizontal="center" vertical="center"/>
    </xf>
    <xf numFmtId="0" fontId="6" fillId="55" borderId="39" xfId="0" applyFont="1" applyFill="1" applyBorder="1" applyAlignment="1">
      <alignment horizontal="center" vertical="center"/>
    </xf>
    <xf numFmtId="0" fontId="6" fillId="55" borderId="67" xfId="0" applyFont="1" applyFill="1" applyBorder="1" applyAlignment="1">
      <alignment horizontal="center" vertical="center"/>
    </xf>
    <xf numFmtId="0" fontId="6" fillId="55" borderId="49" xfId="0" applyFont="1" applyFill="1" applyBorder="1" applyAlignment="1">
      <alignment horizontal="left" vertical="center"/>
    </xf>
    <xf numFmtId="0" fontId="6" fillId="55" borderId="65" xfId="0" applyFont="1" applyFill="1" applyBorder="1" applyAlignment="1">
      <alignment horizontal="left" vertical="center"/>
    </xf>
    <xf numFmtId="0" fontId="6" fillId="55" borderId="0" xfId="0" applyFont="1" applyFill="1" applyBorder="1" applyAlignment="1">
      <alignment horizontal="left" vertical="center"/>
    </xf>
    <xf numFmtId="0" fontId="6" fillId="55" borderId="66" xfId="0" applyFont="1" applyFill="1" applyBorder="1" applyAlignment="1">
      <alignment horizontal="left" vertical="center"/>
    </xf>
    <xf numFmtId="0" fontId="6" fillId="55" borderId="32" xfId="0" applyFont="1" applyFill="1" applyBorder="1" applyAlignment="1">
      <alignment horizontal="left" vertical="center"/>
    </xf>
    <xf numFmtId="0" fontId="6" fillId="55" borderId="67" xfId="0" applyFont="1" applyFill="1" applyBorder="1" applyAlignment="1">
      <alignment horizontal="left" vertical="center"/>
    </xf>
    <xf numFmtId="0" fontId="6" fillId="55" borderId="0" xfId="0" applyFont="1" applyFill="1" applyAlignment="1">
      <alignment horizontal="left" vertical="center" wrapText="1"/>
    </xf>
    <xf numFmtId="0" fontId="6" fillId="55" borderId="10" xfId="0" applyFont="1" applyFill="1" applyBorder="1" applyAlignment="1">
      <alignment horizontal="distributed" vertical="center"/>
    </xf>
    <xf numFmtId="0" fontId="6" fillId="55" borderId="49" xfId="0" applyFont="1" applyFill="1" applyBorder="1" applyAlignment="1">
      <alignment horizontal="distributed" vertical="center"/>
    </xf>
    <xf numFmtId="0" fontId="6" fillId="55" borderId="31" xfId="0" applyFont="1" applyFill="1" applyBorder="1" applyAlignment="1">
      <alignment horizontal="distributed" vertical="center"/>
    </xf>
    <xf numFmtId="0" fontId="6" fillId="55" borderId="0" xfId="0" applyFont="1" applyFill="1" applyBorder="1" applyAlignment="1">
      <alignment horizontal="distributed" vertical="center"/>
    </xf>
    <xf numFmtId="0" fontId="6" fillId="55" borderId="0" xfId="0" applyFont="1" applyFill="1" applyAlignment="1">
      <alignment horizontal="left" vertical="center"/>
    </xf>
    <xf numFmtId="0" fontId="99" fillId="55" borderId="0" xfId="0" applyFont="1" applyFill="1" applyAlignment="1">
      <alignment horizontal="center" vertical="center" shrinkToFit="1"/>
    </xf>
    <xf numFmtId="0" fontId="17" fillId="55" borderId="31" xfId="1111" applyFont="1" applyFill="1" applyBorder="1" applyAlignment="1">
      <alignment horizontal="center" vertical="center" shrinkToFit="1"/>
      <protection/>
    </xf>
    <xf numFmtId="0" fontId="0" fillId="0" borderId="0" xfId="0" applyFont="1" applyAlignment="1">
      <alignment vertical="center"/>
    </xf>
    <xf numFmtId="0" fontId="0" fillId="0" borderId="66" xfId="0" applyFont="1" applyBorder="1" applyAlignment="1">
      <alignment vertical="center"/>
    </xf>
    <xf numFmtId="0" fontId="0" fillId="0" borderId="31" xfId="0" applyFont="1" applyBorder="1" applyAlignment="1">
      <alignment vertical="center"/>
    </xf>
    <xf numFmtId="0" fontId="0" fillId="0" borderId="39" xfId="0" applyFont="1" applyBorder="1" applyAlignment="1">
      <alignment vertical="center"/>
    </xf>
    <xf numFmtId="0" fontId="0" fillId="0" borderId="32" xfId="0" applyFont="1" applyBorder="1" applyAlignment="1">
      <alignment vertical="center"/>
    </xf>
    <xf numFmtId="0" fontId="0" fillId="0" borderId="67" xfId="0" applyFont="1" applyBorder="1" applyAlignment="1">
      <alignment vertical="center"/>
    </xf>
    <xf numFmtId="0" fontId="59" fillId="55" borderId="50" xfId="1111" applyFont="1" applyFill="1" applyBorder="1" applyAlignment="1">
      <alignment horizontal="left"/>
      <protection/>
    </xf>
    <xf numFmtId="0" fontId="59" fillId="55" borderId="51" xfId="1111" applyFont="1" applyFill="1" applyBorder="1" applyAlignment="1">
      <alignment horizontal="left"/>
      <protection/>
    </xf>
    <xf numFmtId="0" fontId="59" fillId="55" borderId="48" xfId="1111" applyFont="1" applyFill="1" applyBorder="1" applyAlignment="1">
      <alignment horizontal="left"/>
      <protection/>
    </xf>
    <xf numFmtId="0" fontId="17" fillId="55" borderId="68" xfId="1111" applyFont="1" applyFill="1" applyBorder="1" applyAlignment="1">
      <alignment horizontal="left"/>
      <protection/>
    </xf>
    <xf numFmtId="0" fontId="17" fillId="55" borderId="38" xfId="1111" applyFont="1" applyFill="1" applyBorder="1" applyAlignment="1">
      <alignment horizontal="left"/>
      <protection/>
    </xf>
    <xf numFmtId="0" fontId="17" fillId="55" borderId="41" xfId="1111" applyFont="1" applyFill="1" applyBorder="1" applyAlignment="1">
      <alignment horizontal="left"/>
      <protection/>
    </xf>
    <xf numFmtId="0" fontId="17" fillId="55" borderId="54" xfId="1111" applyFont="1" applyFill="1" applyBorder="1" applyAlignment="1">
      <alignment horizontal="left"/>
      <protection/>
    </xf>
    <xf numFmtId="0" fontId="17" fillId="55" borderId="55" xfId="1111" applyFont="1" applyFill="1" applyBorder="1" applyAlignment="1">
      <alignment horizontal="left"/>
      <protection/>
    </xf>
    <xf numFmtId="0" fontId="17" fillId="55" borderId="43" xfId="1111" applyFont="1" applyFill="1" applyBorder="1" applyAlignment="1">
      <alignment horizontal="left"/>
      <protection/>
    </xf>
    <xf numFmtId="0" fontId="135" fillId="55" borderId="49" xfId="1111" applyFont="1" applyFill="1" applyBorder="1" applyAlignment="1">
      <alignment vertical="top" wrapText="1"/>
      <protection/>
    </xf>
    <xf numFmtId="0" fontId="59" fillId="0" borderId="69" xfId="1111" applyFont="1" applyFill="1" applyBorder="1" applyAlignment="1">
      <alignment horizontal="center" vertical="center" wrapText="1"/>
      <protection/>
    </xf>
    <xf numFmtId="0" fontId="6" fillId="0" borderId="69" xfId="1111" applyFont="1" applyFill="1" applyBorder="1" applyAlignment="1">
      <alignment horizontal="center" vertical="center" wrapText="1"/>
      <protection/>
    </xf>
    <xf numFmtId="0" fontId="59" fillId="0" borderId="70" xfId="1111" applyFont="1" applyFill="1" applyBorder="1" applyAlignment="1">
      <alignment horizontal="center" vertical="center" wrapText="1"/>
      <protection/>
    </xf>
    <xf numFmtId="0" fontId="6" fillId="0" borderId="70" xfId="1111" applyFont="1" applyFill="1" applyBorder="1" applyAlignment="1">
      <alignment horizontal="center" vertical="center" wrapText="1"/>
      <protection/>
    </xf>
    <xf numFmtId="0" fontId="59" fillId="0" borderId="6" xfId="1111" applyFont="1" applyFill="1" applyBorder="1" applyAlignment="1">
      <alignment horizontal="center" vertical="center" wrapText="1" shrinkToFit="1"/>
      <protection/>
    </xf>
    <xf numFmtId="0" fontId="59" fillId="0" borderId="6" xfId="1111" applyFont="1" applyFill="1" applyBorder="1" applyAlignment="1">
      <alignment horizontal="center" vertical="center" shrinkToFit="1"/>
      <protection/>
    </xf>
    <xf numFmtId="0" fontId="17" fillId="0" borderId="6" xfId="1111" applyFont="1" applyFill="1" applyBorder="1" applyAlignment="1">
      <alignment horizontal="center" vertical="center" wrapText="1"/>
      <protection/>
    </xf>
    <xf numFmtId="0" fontId="59" fillId="0" borderId="71" xfId="1111" applyFont="1" applyFill="1" applyBorder="1" applyAlignment="1">
      <alignment horizontal="center" vertical="center" wrapText="1" shrinkToFit="1"/>
      <protection/>
    </xf>
    <xf numFmtId="0" fontId="59" fillId="0" borderId="71" xfId="1111" applyFont="1" applyFill="1" applyBorder="1" applyAlignment="1">
      <alignment horizontal="center" vertical="center" shrinkToFit="1"/>
      <protection/>
    </xf>
    <xf numFmtId="0" fontId="6" fillId="0" borderId="71" xfId="1111" applyFont="1" applyFill="1" applyBorder="1" applyAlignment="1">
      <alignment horizontal="center" vertical="center" wrapText="1"/>
      <protection/>
    </xf>
    <xf numFmtId="0" fontId="59" fillId="0" borderId="46" xfId="1111" applyFont="1" applyFill="1" applyBorder="1" applyAlignment="1">
      <alignment horizontal="center" vertical="center" wrapText="1" shrinkToFit="1"/>
      <protection/>
    </xf>
    <xf numFmtId="0" fontId="59" fillId="0" borderId="46" xfId="1111" applyFont="1" applyFill="1" applyBorder="1" applyAlignment="1">
      <alignment horizontal="center" vertical="center" shrinkToFit="1"/>
      <protection/>
    </xf>
    <xf numFmtId="0" fontId="6" fillId="0" borderId="46" xfId="1111" applyFont="1" applyFill="1" applyBorder="1" applyAlignment="1">
      <alignment horizontal="center" vertical="center" wrapText="1"/>
      <protection/>
    </xf>
    <xf numFmtId="0" fontId="59" fillId="0" borderId="71" xfId="1111" applyFont="1" applyFill="1" applyBorder="1" applyAlignment="1">
      <alignment horizontal="left" vertical="center" wrapText="1"/>
      <protection/>
    </xf>
    <xf numFmtId="0" fontId="17" fillId="55" borderId="4" xfId="1111" applyFont="1" applyFill="1" applyBorder="1" applyAlignment="1">
      <alignment horizontal="left" vertical="center"/>
      <protection/>
    </xf>
    <xf numFmtId="0" fontId="17" fillId="55" borderId="40" xfId="1111" applyFont="1" applyFill="1" applyBorder="1" applyAlignment="1">
      <alignment horizontal="left" vertical="center"/>
      <protection/>
    </xf>
    <xf numFmtId="0" fontId="17" fillId="0" borderId="52" xfId="1111" applyFont="1" applyFill="1" applyBorder="1" applyAlignment="1">
      <alignment horizontal="center" vertical="center" shrinkToFit="1"/>
      <protection/>
    </xf>
    <xf numFmtId="0" fontId="17" fillId="0" borderId="4" xfId="1111" applyFont="1" applyFill="1" applyBorder="1" applyAlignment="1">
      <alignment horizontal="center" vertical="center" shrinkToFit="1"/>
      <protection/>
    </xf>
    <xf numFmtId="0" fontId="17" fillId="0" borderId="40" xfId="1111" applyFont="1" applyFill="1" applyBorder="1" applyAlignment="1">
      <alignment horizontal="center" vertical="center" shrinkToFit="1"/>
      <protection/>
    </xf>
    <xf numFmtId="0" fontId="17" fillId="0" borderId="39" xfId="1111" applyFont="1" applyFill="1" applyBorder="1" applyAlignment="1">
      <alignment horizontal="center" vertical="center"/>
      <protection/>
    </xf>
    <xf numFmtId="0" fontId="17" fillId="0" borderId="32" xfId="1111" applyFont="1" applyFill="1" applyBorder="1" applyAlignment="1">
      <alignment horizontal="center" vertical="center"/>
      <protection/>
    </xf>
    <xf numFmtId="0" fontId="17" fillId="0" borderId="67" xfId="1111" applyFont="1" applyFill="1" applyBorder="1" applyAlignment="1">
      <alignment horizontal="center" vertical="center"/>
      <protection/>
    </xf>
    <xf numFmtId="0" fontId="17" fillId="0" borderId="10" xfId="1111" applyFont="1" applyFill="1" applyBorder="1" applyAlignment="1">
      <alignment horizontal="center" vertical="center" wrapText="1" shrinkToFit="1"/>
      <protection/>
    </xf>
    <xf numFmtId="0" fontId="17" fillId="0" borderId="49" xfId="1111" applyFont="1" applyFill="1" applyBorder="1" applyAlignment="1">
      <alignment wrapText="1" shrinkToFit="1"/>
      <protection/>
    </xf>
    <xf numFmtId="0" fontId="17" fillId="0" borderId="65" xfId="1111" applyFont="1" applyFill="1" applyBorder="1" applyAlignment="1">
      <alignment wrapText="1" shrinkToFit="1"/>
      <protection/>
    </xf>
    <xf numFmtId="0" fontId="17" fillId="0" borderId="39" xfId="1111" applyFont="1" applyFill="1" applyBorder="1" applyAlignment="1">
      <alignment wrapText="1" shrinkToFit="1"/>
      <protection/>
    </xf>
    <xf numFmtId="0" fontId="17" fillId="0" borderId="32" xfId="1111" applyFont="1" applyFill="1" applyBorder="1" applyAlignment="1">
      <alignment wrapText="1" shrinkToFit="1"/>
      <protection/>
    </xf>
    <xf numFmtId="0" fontId="17" fillId="0" borderId="67" xfId="1111" applyFont="1" applyFill="1" applyBorder="1" applyAlignment="1">
      <alignment wrapText="1" shrinkToFit="1"/>
      <protection/>
    </xf>
    <xf numFmtId="0" fontId="6" fillId="0" borderId="72" xfId="1111" applyFont="1" applyFill="1" applyBorder="1" applyAlignment="1">
      <alignment horizontal="center" vertical="center" wrapText="1"/>
      <protection/>
    </xf>
    <xf numFmtId="0" fontId="6" fillId="0" borderId="33" xfId="1111" applyFont="1" applyFill="1" applyBorder="1" applyAlignment="1">
      <alignment horizontal="center" vertical="center" wrapText="1"/>
      <protection/>
    </xf>
    <xf numFmtId="0" fontId="6" fillId="0" borderId="1" xfId="1111" applyFont="1" applyFill="1" applyBorder="1" applyAlignment="1">
      <alignment horizontal="center" vertical="center" wrapText="1"/>
      <protection/>
    </xf>
    <xf numFmtId="0" fontId="6" fillId="0" borderId="34" xfId="1111" applyFont="1" applyFill="1" applyBorder="1" applyAlignment="1">
      <alignment horizontal="center" vertical="center" wrapText="1"/>
      <protection/>
    </xf>
    <xf numFmtId="0" fontId="6" fillId="0" borderId="73" xfId="1111" applyFont="1" applyFill="1" applyBorder="1" applyAlignment="1">
      <alignment horizontal="center" vertical="center" wrapText="1"/>
      <protection/>
    </xf>
    <xf numFmtId="0" fontId="6" fillId="0" borderId="74" xfId="1111" applyFont="1" applyFill="1" applyBorder="1" applyAlignment="1">
      <alignment horizontal="center" vertical="center" wrapText="1"/>
      <protection/>
    </xf>
    <xf numFmtId="0" fontId="6" fillId="0" borderId="74" xfId="1111" applyFont="1" applyFill="1" applyBorder="1" applyAlignment="1">
      <alignment horizontal="center" vertical="center"/>
      <protection/>
    </xf>
    <xf numFmtId="0" fontId="17" fillId="0" borderId="74" xfId="1111" applyFont="1" applyFill="1" applyBorder="1" applyAlignment="1">
      <alignment horizontal="center" vertical="center"/>
      <protection/>
    </xf>
    <xf numFmtId="0" fontId="17" fillId="0" borderId="75" xfId="1111" applyFont="1" applyFill="1" applyBorder="1" applyAlignment="1">
      <alignment horizontal="center" vertical="center"/>
      <protection/>
    </xf>
    <xf numFmtId="0" fontId="17" fillId="55" borderId="10" xfId="1111" applyFont="1" applyFill="1" applyBorder="1" applyAlignment="1">
      <alignment horizontal="center" vertical="center" wrapText="1"/>
      <protection/>
    </xf>
    <xf numFmtId="0" fontId="17" fillId="55" borderId="49" xfId="1111" applyFont="1" applyFill="1" applyBorder="1" applyAlignment="1">
      <alignment horizontal="center" vertical="center" wrapText="1"/>
      <protection/>
    </xf>
    <xf numFmtId="0" fontId="17" fillId="55" borderId="65" xfId="1111" applyFont="1" applyFill="1" applyBorder="1" applyAlignment="1">
      <alignment horizontal="center" vertical="center" wrapText="1"/>
      <protection/>
    </xf>
    <xf numFmtId="0" fontId="17" fillId="55" borderId="39" xfId="1111" applyFont="1" applyFill="1" applyBorder="1" applyAlignment="1">
      <alignment horizontal="center" vertical="center" wrapText="1"/>
      <protection/>
    </xf>
    <xf numFmtId="0" fontId="17" fillId="55" borderId="32" xfId="1111" applyFont="1" applyFill="1" applyBorder="1" applyAlignment="1">
      <alignment horizontal="center" vertical="center" wrapText="1"/>
      <protection/>
    </xf>
    <xf numFmtId="0" fontId="17" fillId="55" borderId="67" xfId="1111" applyFont="1" applyFill="1" applyBorder="1" applyAlignment="1">
      <alignment horizontal="center" vertical="center" wrapText="1"/>
      <protection/>
    </xf>
    <xf numFmtId="177" fontId="17" fillId="0" borderId="10" xfId="1111" applyNumberFormat="1" applyFont="1" applyFill="1" applyBorder="1" applyAlignment="1">
      <alignment horizontal="center" vertical="center"/>
      <protection/>
    </xf>
    <xf numFmtId="177" fontId="17" fillId="0" borderId="49" xfId="1111" applyNumberFormat="1" applyFont="1" applyFill="1" applyBorder="1" applyAlignment="1">
      <alignment horizontal="center" vertical="center"/>
      <protection/>
    </xf>
    <xf numFmtId="177" fontId="17" fillId="0" borderId="65" xfId="1111" applyNumberFormat="1" applyFont="1" applyFill="1" applyBorder="1" applyAlignment="1">
      <alignment horizontal="center" vertical="center"/>
      <protection/>
    </xf>
    <xf numFmtId="177" fontId="17" fillId="0" borderId="39" xfId="1111" applyNumberFormat="1" applyFont="1" applyFill="1" applyBorder="1" applyAlignment="1">
      <alignment horizontal="center" vertical="center"/>
      <protection/>
    </xf>
    <xf numFmtId="177" fontId="17" fillId="0" borderId="32" xfId="1111" applyNumberFormat="1" applyFont="1" applyFill="1" applyBorder="1" applyAlignment="1">
      <alignment horizontal="center" vertical="center"/>
      <protection/>
    </xf>
    <xf numFmtId="177" fontId="17" fillId="0" borderId="67" xfId="1111" applyNumberFormat="1" applyFont="1" applyFill="1" applyBorder="1" applyAlignment="1">
      <alignment horizontal="center" vertical="center"/>
      <protection/>
    </xf>
    <xf numFmtId="0" fontId="59" fillId="0" borderId="10" xfId="1111" applyFont="1" applyFill="1" applyBorder="1" applyAlignment="1">
      <alignment horizontal="center" vertical="center" wrapText="1"/>
      <protection/>
    </xf>
    <xf numFmtId="0" fontId="59" fillId="0" borderId="49" xfId="1111" applyFont="1" applyFill="1" applyBorder="1" applyAlignment="1">
      <alignment horizontal="center" vertical="center" wrapText="1"/>
      <protection/>
    </xf>
    <xf numFmtId="0" fontId="59" fillId="0" borderId="65" xfId="1111" applyFont="1" applyFill="1" applyBorder="1" applyAlignment="1">
      <alignment horizontal="center" vertical="center" wrapText="1"/>
      <protection/>
    </xf>
    <xf numFmtId="0" fontId="59" fillId="0" borderId="39" xfId="1111" applyFont="1" applyFill="1" applyBorder="1" applyAlignment="1">
      <alignment horizontal="center" vertical="center" wrapText="1"/>
      <protection/>
    </xf>
    <xf numFmtId="0" fontId="59" fillId="0" borderId="32" xfId="1111" applyFont="1" applyFill="1" applyBorder="1" applyAlignment="1">
      <alignment horizontal="center" vertical="center" wrapText="1"/>
      <protection/>
    </xf>
    <xf numFmtId="0" fontId="59" fillId="0" borderId="67" xfId="1111" applyFont="1" applyFill="1" applyBorder="1" applyAlignment="1">
      <alignment horizontal="center" vertical="center" wrapText="1"/>
      <protection/>
    </xf>
    <xf numFmtId="177" fontId="17" fillId="0" borderId="31" xfId="1111" applyNumberFormat="1" applyFont="1" applyFill="1" applyBorder="1" applyAlignment="1">
      <alignment horizontal="center" vertical="center"/>
      <protection/>
    </xf>
    <xf numFmtId="177" fontId="17" fillId="0" borderId="0" xfId="1111" applyNumberFormat="1" applyFont="1" applyFill="1" applyBorder="1" applyAlignment="1">
      <alignment horizontal="center" vertical="center"/>
      <protection/>
    </xf>
    <xf numFmtId="177" fontId="17" fillId="0" borderId="66" xfId="1111" applyNumberFormat="1" applyFont="1" applyFill="1" applyBorder="1" applyAlignment="1">
      <alignment horizontal="center" vertical="center"/>
      <protection/>
    </xf>
    <xf numFmtId="0" fontId="17" fillId="55" borderId="49" xfId="1111" applyFont="1" applyFill="1" applyBorder="1" applyAlignment="1">
      <alignment horizontal="center" vertical="center"/>
      <protection/>
    </xf>
    <xf numFmtId="0" fontId="17" fillId="55" borderId="52" xfId="1111" applyFont="1" applyFill="1" applyBorder="1" applyAlignment="1">
      <alignment horizontal="right" vertical="center"/>
      <protection/>
    </xf>
    <xf numFmtId="0" fontId="17" fillId="55" borderId="4" xfId="1111" applyFont="1" applyFill="1" applyBorder="1" applyAlignment="1">
      <alignment horizontal="right" vertical="center"/>
      <protection/>
    </xf>
    <xf numFmtId="176" fontId="17" fillId="55" borderId="4" xfId="1111" applyNumberFormat="1" applyFont="1" applyFill="1" applyBorder="1" applyAlignment="1">
      <alignment horizontal="center" vertical="center"/>
      <protection/>
    </xf>
    <xf numFmtId="0" fontId="17" fillId="55" borderId="10" xfId="1111" applyFont="1" applyFill="1" applyBorder="1" applyAlignment="1">
      <alignment horizontal="center" vertical="center" wrapText="1" shrinkToFit="1"/>
      <protection/>
    </xf>
    <xf numFmtId="0" fontId="17" fillId="55" borderId="49" xfId="1111" applyFont="1" applyFill="1" applyBorder="1" applyAlignment="1">
      <alignment horizontal="center" vertical="center" shrinkToFit="1"/>
      <protection/>
    </xf>
    <xf numFmtId="0" fontId="17" fillId="55" borderId="65" xfId="1111" applyFont="1" applyFill="1" applyBorder="1" applyAlignment="1">
      <alignment horizontal="center" vertical="center" shrinkToFit="1"/>
      <protection/>
    </xf>
    <xf numFmtId="0" fontId="17" fillId="55" borderId="39" xfId="1111" applyFont="1" applyFill="1" applyBorder="1" applyAlignment="1">
      <alignment horizontal="center" vertical="center" shrinkToFit="1"/>
      <protection/>
    </xf>
    <xf numFmtId="0" fontId="17" fillId="55" borderId="32" xfId="1111" applyFont="1" applyFill="1" applyBorder="1" applyAlignment="1">
      <alignment horizontal="center" vertical="center" shrinkToFit="1"/>
      <protection/>
    </xf>
    <xf numFmtId="0" fontId="17" fillId="55" borderId="67" xfId="1111" applyFont="1" applyFill="1" applyBorder="1" applyAlignment="1">
      <alignment horizontal="center" vertical="center" shrinkToFit="1"/>
      <protection/>
    </xf>
    <xf numFmtId="212" fontId="17" fillId="55" borderId="10" xfId="1111" applyNumberFormat="1" applyFont="1" applyFill="1" applyBorder="1" applyAlignment="1">
      <alignment horizontal="right" vertical="center"/>
      <protection/>
    </xf>
    <xf numFmtId="0" fontId="0" fillId="0" borderId="49" xfId="0" applyFont="1" applyBorder="1" applyAlignment="1">
      <alignment horizontal="right" vertical="center"/>
    </xf>
    <xf numFmtId="212" fontId="17" fillId="55" borderId="49" xfId="1111" applyNumberFormat="1" applyFont="1" applyFill="1" applyBorder="1" applyAlignment="1">
      <alignment horizontal="left" vertical="center"/>
      <protection/>
    </xf>
    <xf numFmtId="0" fontId="0" fillId="0" borderId="49" xfId="0" applyFont="1" applyBorder="1" applyAlignment="1">
      <alignment horizontal="left" vertical="center"/>
    </xf>
    <xf numFmtId="0" fontId="17" fillId="55" borderId="49" xfId="1111" applyFont="1" applyFill="1" applyBorder="1" applyAlignment="1">
      <alignment horizontal="left" vertical="center"/>
      <protection/>
    </xf>
    <xf numFmtId="0" fontId="0" fillId="55" borderId="49" xfId="0" applyFont="1" applyFill="1" applyBorder="1" applyAlignment="1">
      <alignment horizontal="left" vertical="center"/>
    </xf>
    <xf numFmtId="0" fontId="0" fillId="55" borderId="65" xfId="0" applyFont="1" applyFill="1" applyBorder="1" applyAlignment="1">
      <alignment horizontal="left" vertical="center"/>
    </xf>
    <xf numFmtId="0" fontId="17" fillId="0" borderId="39" xfId="1111" applyFont="1" applyFill="1" applyBorder="1" applyAlignment="1">
      <alignment horizontal="left" vertical="center" shrinkToFit="1"/>
      <protection/>
    </xf>
    <xf numFmtId="0" fontId="0" fillId="0" borderId="32" xfId="0" applyFont="1" applyBorder="1" applyAlignment="1">
      <alignment horizontal="left" vertical="center" shrinkToFit="1"/>
    </xf>
    <xf numFmtId="0" fontId="0" fillId="0" borderId="67" xfId="0" applyFont="1" applyBorder="1" applyAlignment="1">
      <alignment horizontal="left" vertical="center" shrinkToFit="1"/>
    </xf>
    <xf numFmtId="0" fontId="17" fillId="55" borderId="10" xfId="1111" applyFont="1" applyFill="1" applyBorder="1" applyAlignment="1">
      <alignment horizontal="center" vertical="center" shrinkToFit="1"/>
      <protection/>
    </xf>
    <xf numFmtId="0" fontId="17" fillId="0" borderId="10" xfId="1111" applyFont="1" applyFill="1" applyBorder="1" applyAlignment="1">
      <alignment horizontal="center" vertical="center"/>
      <protection/>
    </xf>
    <xf numFmtId="0" fontId="17" fillId="0" borderId="49" xfId="1111" applyFont="1" applyFill="1" applyBorder="1" applyAlignment="1">
      <alignment horizontal="center" vertical="center"/>
      <protection/>
    </xf>
    <xf numFmtId="0" fontId="17" fillId="0" borderId="0" xfId="1111" applyFont="1" applyFill="1" applyBorder="1" applyAlignment="1">
      <alignment horizontal="center" vertical="center"/>
      <protection/>
    </xf>
    <xf numFmtId="0" fontId="17" fillId="0" borderId="66" xfId="1111" applyFont="1" applyFill="1" applyBorder="1" applyAlignment="1">
      <alignment horizontal="center" vertical="center"/>
      <protection/>
    </xf>
    <xf numFmtId="0" fontId="17" fillId="55" borderId="0" xfId="1111" applyFont="1" applyFill="1" applyAlignment="1">
      <alignment horizontal="center" vertical="center"/>
      <protection/>
    </xf>
    <xf numFmtId="0" fontId="0" fillId="0" borderId="0" xfId="0" applyFont="1" applyAlignment="1">
      <alignment horizontal="center" vertical="center"/>
    </xf>
    <xf numFmtId="0" fontId="46" fillId="0" borderId="76" xfId="1111" applyFont="1" applyFill="1" applyBorder="1" applyAlignment="1">
      <alignment horizontal="center" vertical="center"/>
      <protection/>
    </xf>
    <xf numFmtId="0" fontId="16" fillId="0" borderId="77" xfId="0" applyFont="1" applyFill="1" applyBorder="1" applyAlignment="1">
      <alignment horizontal="center" vertical="center"/>
    </xf>
    <xf numFmtId="0" fontId="16" fillId="0" borderId="78" xfId="0" applyFont="1" applyFill="1" applyBorder="1" applyAlignment="1">
      <alignment horizontal="center" vertical="center"/>
    </xf>
    <xf numFmtId="0" fontId="6" fillId="55" borderId="79" xfId="1111" applyFont="1" applyFill="1" applyBorder="1" applyAlignment="1">
      <alignment horizontal="center" vertical="center"/>
      <protection/>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7" fillId="55" borderId="54" xfId="1111" applyFont="1" applyFill="1" applyBorder="1" applyAlignment="1">
      <alignment horizontal="center" vertical="center" shrinkToFit="1"/>
      <protection/>
    </xf>
    <xf numFmtId="0" fontId="17" fillId="55" borderId="55" xfId="1111" applyFont="1" applyFill="1" applyBorder="1" applyAlignment="1">
      <alignment horizontal="center" vertical="center" shrinkToFit="1"/>
      <protection/>
    </xf>
    <xf numFmtId="0" fontId="17" fillId="55" borderId="43" xfId="1111" applyFont="1" applyFill="1" applyBorder="1" applyAlignment="1">
      <alignment horizontal="center" vertical="center" shrinkToFit="1"/>
      <protection/>
    </xf>
    <xf numFmtId="210" fontId="101" fillId="55" borderId="52" xfId="1111" applyNumberFormat="1" applyFont="1" applyFill="1" applyBorder="1" applyAlignment="1">
      <alignment horizontal="left" vertical="center"/>
      <protection/>
    </xf>
    <xf numFmtId="210" fontId="101" fillId="55" borderId="4" xfId="1111" applyNumberFormat="1" applyFont="1" applyFill="1" applyBorder="1" applyAlignment="1">
      <alignment horizontal="left" vertical="center"/>
      <protection/>
    </xf>
    <xf numFmtId="0" fontId="101" fillId="55" borderId="4" xfId="1111" applyNumberFormat="1" applyFont="1" applyFill="1" applyBorder="1" applyAlignment="1">
      <alignment horizontal="center" vertical="center"/>
      <protection/>
    </xf>
    <xf numFmtId="0" fontId="101" fillId="55" borderId="40" xfId="1111" applyNumberFormat="1" applyFont="1" applyFill="1" applyBorder="1" applyAlignment="1">
      <alignment horizontal="center" vertical="center"/>
      <protection/>
    </xf>
    <xf numFmtId="0" fontId="0" fillId="57" borderId="47" xfId="0" applyFont="1" applyFill="1" applyBorder="1" applyAlignment="1">
      <alignment horizontal="center" vertical="center" wrapText="1"/>
    </xf>
    <xf numFmtId="0" fontId="0" fillId="57" borderId="46" xfId="0" applyFont="1" applyFill="1" applyBorder="1" applyAlignment="1">
      <alignment horizontal="center" vertical="center" wrapText="1"/>
    </xf>
    <xf numFmtId="0" fontId="0" fillId="57" borderId="6" xfId="0" applyFont="1" applyFill="1" applyBorder="1" applyAlignment="1">
      <alignment horizontal="center" vertical="center" wrapText="1"/>
    </xf>
    <xf numFmtId="0" fontId="0" fillId="57" borderId="6" xfId="0" applyFont="1" applyFill="1" applyBorder="1" applyAlignment="1">
      <alignment horizontal="center" vertical="center"/>
    </xf>
    <xf numFmtId="0" fontId="136" fillId="0" borderId="0" xfId="0" applyFont="1" applyAlignment="1">
      <alignment wrapText="1"/>
    </xf>
    <xf numFmtId="0" fontId="105" fillId="57" borderId="6" xfId="0" applyFont="1" applyFill="1" applyBorder="1" applyAlignment="1">
      <alignment horizontal="center" vertical="center"/>
    </xf>
    <xf numFmtId="0" fontId="5" fillId="57" borderId="47" xfId="0" applyFont="1" applyFill="1" applyBorder="1" applyAlignment="1">
      <alignment horizontal="center" vertical="center" wrapText="1"/>
    </xf>
    <xf numFmtId="0" fontId="5" fillId="57" borderId="46" xfId="0" applyFont="1" applyFill="1" applyBorder="1" applyAlignment="1">
      <alignment horizontal="center" vertical="center" wrapText="1"/>
    </xf>
    <xf numFmtId="0" fontId="0" fillId="57" borderId="52" xfId="0" applyFont="1" applyFill="1" applyBorder="1" applyAlignment="1">
      <alignment horizontal="center" vertical="center" wrapText="1"/>
    </xf>
    <xf numFmtId="0" fontId="0" fillId="57" borderId="40" xfId="0" applyFont="1" applyFill="1" applyBorder="1" applyAlignment="1">
      <alignment horizontal="center" vertical="center" wrapText="1"/>
    </xf>
    <xf numFmtId="0" fontId="0" fillId="57" borderId="10" xfId="0" applyFont="1" applyFill="1" applyBorder="1" applyAlignment="1">
      <alignment horizontal="center" vertical="center" wrapText="1"/>
    </xf>
    <xf numFmtId="0" fontId="0" fillId="57" borderId="39" xfId="0" applyFont="1" applyFill="1" applyBorder="1" applyAlignment="1">
      <alignment horizontal="center" vertical="center" wrapText="1"/>
    </xf>
    <xf numFmtId="0" fontId="0" fillId="57" borderId="65" xfId="0" applyFont="1" applyFill="1" applyBorder="1" applyAlignment="1">
      <alignment horizontal="center" vertical="center" wrapText="1"/>
    </xf>
    <xf numFmtId="0" fontId="0" fillId="57" borderId="67" xfId="0" applyFont="1" applyFill="1" applyBorder="1" applyAlignment="1">
      <alignment horizontal="center" vertical="center" wrapText="1"/>
    </xf>
    <xf numFmtId="0" fontId="23" fillId="55" borderId="0" xfId="0" applyFont="1" applyFill="1" applyAlignment="1">
      <alignment horizontal="right" vertical="center"/>
    </xf>
    <xf numFmtId="0" fontId="20" fillId="55" borderId="0" xfId="0" applyFont="1" applyFill="1" applyAlignment="1">
      <alignment horizontal="center"/>
    </xf>
    <xf numFmtId="0" fontId="8" fillId="55" borderId="0" xfId="0" applyFont="1" applyFill="1" applyAlignment="1">
      <alignment horizontal="left" vertical="center" wrapText="1"/>
    </xf>
    <xf numFmtId="0" fontId="8" fillId="55" borderId="10" xfId="0" applyFont="1" applyFill="1" applyBorder="1" applyAlignment="1">
      <alignment horizontal="center" vertical="center"/>
    </xf>
    <xf numFmtId="0" fontId="8" fillId="55" borderId="49" xfId="0" applyFont="1" applyFill="1" applyBorder="1" applyAlignment="1">
      <alignment horizontal="center" vertical="center"/>
    </xf>
    <xf numFmtId="0" fontId="8" fillId="55" borderId="31" xfId="0" applyFont="1" applyFill="1" applyBorder="1" applyAlignment="1">
      <alignment horizontal="center" vertical="center"/>
    </xf>
    <xf numFmtId="0" fontId="8" fillId="55" borderId="0" xfId="0" applyFont="1" applyFill="1" applyBorder="1" applyAlignment="1">
      <alignment horizontal="center" vertical="center"/>
    </xf>
    <xf numFmtId="0" fontId="13" fillId="55" borderId="49" xfId="0" applyFont="1" applyFill="1" applyBorder="1" applyAlignment="1">
      <alignment horizontal="left" vertical="center"/>
    </xf>
    <xf numFmtId="0" fontId="13" fillId="55" borderId="65" xfId="0" applyFont="1" applyFill="1" applyBorder="1" applyAlignment="1">
      <alignment horizontal="left" vertical="center"/>
    </xf>
    <xf numFmtId="0" fontId="13" fillId="55" borderId="0" xfId="0" applyFont="1" applyFill="1" applyBorder="1" applyAlignment="1">
      <alignment horizontal="left" vertical="center"/>
    </xf>
    <xf numFmtId="0" fontId="13" fillId="55" borderId="66" xfId="0" applyFont="1" applyFill="1" applyBorder="1" applyAlignment="1">
      <alignment horizontal="left" vertical="center"/>
    </xf>
    <xf numFmtId="0" fontId="8" fillId="55" borderId="0" xfId="0" applyFont="1" applyFill="1" applyBorder="1" applyAlignment="1">
      <alignment horizontal="left" vertical="center"/>
    </xf>
    <xf numFmtId="0" fontId="8" fillId="55" borderId="66" xfId="0" applyFont="1" applyFill="1" applyBorder="1" applyAlignment="1">
      <alignment horizontal="left" vertical="center"/>
    </xf>
    <xf numFmtId="0" fontId="8" fillId="55" borderId="32" xfId="0" applyFont="1" applyFill="1" applyBorder="1" applyAlignment="1">
      <alignment horizontal="left" vertical="center"/>
    </xf>
    <xf numFmtId="0" fontId="8" fillId="55" borderId="67" xfId="0" applyFont="1" applyFill="1" applyBorder="1" applyAlignment="1">
      <alignment horizontal="left" vertical="center"/>
    </xf>
    <xf numFmtId="0" fontId="8" fillId="55" borderId="10" xfId="0" applyFont="1" applyFill="1" applyBorder="1" applyAlignment="1">
      <alignment horizontal="center" vertical="center" wrapText="1"/>
    </xf>
    <xf numFmtId="0" fontId="8" fillId="55" borderId="65" xfId="0" applyFont="1" applyFill="1" applyBorder="1" applyAlignment="1">
      <alignment horizontal="center" vertical="center"/>
    </xf>
    <xf numFmtId="0" fontId="8" fillId="55" borderId="66" xfId="0" applyFont="1" applyFill="1" applyBorder="1" applyAlignment="1">
      <alignment horizontal="center" vertical="center"/>
    </xf>
    <xf numFmtId="0" fontId="8" fillId="55" borderId="39" xfId="0" applyFont="1" applyFill="1" applyBorder="1" applyAlignment="1">
      <alignment horizontal="center" vertical="center"/>
    </xf>
    <xf numFmtId="0" fontId="8" fillId="55" borderId="67" xfId="0" applyFont="1" applyFill="1" applyBorder="1" applyAlignment="1">
      <alignment horizontal="center" vertical="center"/>
    </xf>
    <xf numFmtId="0" fontId="13" fillId="55" borderId="32" xfId="0" applyFont="1" applyFill="1" applyBorder="1" applyAlignment="1">
      <alignment horizontal="left" vertical="center"/>
    </xf>
    <xf numFmtId="0" fontId="13" fillId="55" borderId="67" xfId="0" applyFont="1" applyFill="1" applyBorder="1" applyAlignment="1">
      <alignment horizontal="left" vertical="center"/>
    </xf>
    <xf numFmtId="0" fontId="13" fillId="55" borderId="52" xfId="0" applyFont="1" applyFill="1" applyBorder="1" applyAlignment="1">
      <alignment horizontal="center" vertical="center"/>
    </xf>
    <xf numFmtId="0" fontId="13" fillId="55" borderId="4" xfId="0" applyFont="1" applyFill="1" applyBorder="1" applyAlignment="1">
      <alignment horizontal="center" vertical="center"/>
    </xf>
    <xf numFmtId="0" fontId="13" fillId="55" borderId="40" xfId="0" applyFont="1" applyFill="1" applyBorder="1" applyAlignment="1">
      <alignment horizontal="center" vertical="center"/>
    </xf>
    <xf numFmtId="0" fontId="8" fillId="55" borderId="52" xfId="0" applyFont="1" applyFill="1" applyBorder="1" applyAlignment="1">
      <alignment horizontal="center" vertical="center" wrapText="1"/>
    </xf>
    <xf numFmtId="0" fontId="8" fillId="55" borderId="40" xfId="0" applyFont="1" applyFill="1" applyBorder="1" applyAlignment="1">
      <alignment horizontal="center" vertical="center"/>
    </xf>
    <xf numFmtId="0" fontId="21" fillId="55" borderId="10" xfId="0" applyFont="1" applyFill="1" applyBorder="1" applyAlignment="1">
      <alignment horizontal="center" vertical="center" wrapText="1"/>
    </xf>
    <xf numFmtId="0" fontId="21" fillId="55" borderId="65" xfId="0" applyFont="1" applyFill="1" applyBorder="1" applyAlignment="1">
      <alignment horizontal="center" vertical="center" wrapText="1"/>
    </xf>
    <xf numFmtId="0" fontId="13" fillId="55" borderId="47" xfId="0" applyFont="1" applyFill="1" applyBorder="1" applyAlignment="1">
      <alignment horizontal="center" vertical="center"/>
    </xf>
    <xf numFmtId="0" fontId="21" fillId="55" borderId="6" xfId="0" applyFont="1" applyFill="1" applyBorder="1" applyAlignment="1">
      <alignment horizontal="center" vertical="center" wrapText="1"/>
    </xf>
    <xf numFmtId="0" fontId="21" fillId="55" borderId="6" xfId="0" applyFont="1" applyFill="1" applyBorder="1" applyAlignment="1">
      <alignment horizontal="center" vertical="center"/>
    </xf>
    <xf numFmtId="0" fontId="13" fillId="55" borderId="6" xfId="0" applyFont="1" applyFill="1" applyBorder="1" applyAlignment="1">
      <alignment horizontal="center" vertical="center"/>
    </xf>
    <xf numFmtId="0" fontId="8" fillId="55" borderId="52" xfId="0" applyFont="1" applyFill="1" applyBorder="1" applyAlignment="1">
      <alignment horizontal="center" vertical="center"/>
    </xf>
    <xf numFmtId="0" fontId="8" fillId="55" borderId="4" xfId="0" applyFont="1" applyFill="1" applyBorder="1" applyAlignment="1">
      <alignment horizontal="center" vertical="center"/>
    </xf>
    <xf numFmtId="0" fontId="8" fillId="55" borderId="47" xfId="0" applyFont="1" applyFill="1" applyBorder="1" applyAlignment="1">
      <alignment horizontal="center" vertical="center"/>
    </xf>
    <xf numFmtId="0" fontId="13" fillId="55" borderId="72" xfId="0" applyFont="1" applyFill="1" applyBorder="1" applyAlignment="1">
      <alignment horizontal="right" vertical="center"/>
    </xf>
    <xf numFmtId="0" fontId="13" fillId="55" borderId="33" xfId="0" applyFont="1" applyFill="1" applyBorder="1" applyAlignment="1">
      <alignment horizontal="right" vertical="center"/>
    </xf>
    <xf numFmtId="0" fontId="7" fillId="55" borderId="6" xfId="0" applyFont="1" applyFill="1" applyBorder="1" applyAlignment="1">
      <alignment horizontal="center" vertical="center"/>
    </xf>
    <xf numFmtId="0" fontId="8" fillId="55" borderId="46" xfId="0" applyFont="1" applyFill="1" applyBorder="1" applyAlignment="1">
      <alignment horizontal="center" vertical="center"/>
    </xf>
    <xf numFmtId="0" fontId="8" fillId="55" borderId="6" xfId="0" applyFont="1" applyFill="1" applyBorder="1" applyAlignment="1">
      <alignment horizontal="center" vertical="center"/>
    </xf>
    <xf numFmtId="0" fontId="6" fillId="55" borderId="82" xfId="0" applyFont="1" applyFill="1" applyBorder="1" applyAlignment="1">
      <alignment horizontal="center" vertical="center" wrapText="1"/>
    </xf>
    <xf numFmtId="0" fontId="6" fillId="55" borderId="82" xfId="0" applyFont="1" applyFill="1" applyBorder="1" applyAlignment="1">
      <alignment horizontal="center" vertical="center"/>
    </xf>
    <xf numFmtId="0" fontId="8" fillId="55" borderId="68" xfId="0" applyFont="1" applyFill="1" applyBorder="1" applyAlignment="1">
      <alignment horizontal="right" vertical="center"/>
    </xf>
    <xf numFmtId="0" fontId="8" fillId="55" borderId="38" xfId="0" applyFont="1" applyFill="1" applyBorder="1" applyAlignment="1">
      <alignment horizontal="right" vertical="center"/>
    </xf>
    <xf numFmtId="0" fontId="8" fillId="55" borderId="83" xfId="0" applyFont="1" applyFill="1" applyBorder="1" applyAlignment="1">
      <alignment horizontal="center" vertical="center" wrapText="1"/>
    </xf>
    <xf numFmtId="0" fontId="8" fillId="55" borderId="83" xfId="0" applyFont="1" applyFill="1" applyBorder="1" applyAlignment="1">
      <alignment horizontal="center" vertical="center"/>
    </xf>
    <xf numFmtId="0" fontId="8" fillId="55" borderId="44" xfId="0" applyFont="1" applyFill="1" applyBorder="1" applyAlignment="1">
      <alignment horizontal="right" vertical="center" wrapText="1"/>
    </xf>
    <xf numFmtId="0" fontId="8" fillId="55" borderId="45" xfId="0" applyFont="1" applyFill="1" applyBorder="1" applyAlignment="1">
      <alignment horizontal="right" vertical="center"/>
    </xf>
    <xf numFmtId="0" fontId="8" fillId="55" borderId="44" xfId="0" applyFont="1" applyFill="1" applyBorder="1" applyAlignment="1">
      <alignment horizontal="right" vertical="center"/>
    </xf>
    <xf numFmtId="0" fontId="21" fillId="55" borderId="54" xfId="0" applyFont="1" applyFill="1" applyBorder="1" applyAlignment="1">
      <alignment horizontal="center" vertical="center" wrapText="1"/>
    </xf>
    <xf numFmtId="0" fontId="21" fillId="55" borderId="43" xfId="0" applyFont="1" applyFill="1" applyBorder="1" applyAlignment="1">
      <alignment horizontal="center" vertical="center" wrapText="1"/>
    </xf>
    <xf numFmtId="0" fontId="8" fillId="55" borderId="54" xfId="0" applyFont="1" applyFill="1" applyBorder="1" applyAlignment="1">
      <alignment horizontal="center" vertical="center"/>
    </xf>
    <xf numFmtId="0" fontId="8" fillId="55" borderId="55" xfId="0" applyFont="1" applyFill="1" applyBorder="1" applyAlignment="1">
      <alignment horizontal="center" vertical="center"/>
    </xf>
    <xf numFmtId="0" fontId="22" fillId="55" borderId="0" xfId="0" applyFont="1" applyFill="1" applyAlignment="1">
      <alignment horizontal="center" vertical="center"/>
    </xf>
    <xf numFmtId="0" fontId="8" fillId="55" borderId="52" xfId="0" applyFont="1" applyFill="1" applyBorder="1" applyAlignment="1">
      <alignment horizontal="right" vertical="center"/>
    </xf>
    <xf numFmtId="0" fontId="8" fillId="55" borderId="4" xfId="0" applyFont="1" applyFill="1" applyBorder="1" applyAlignment="1">
      <alignment horizontal="right" vertical="center"/>
    </xf>
    <xf numFmtId="0" fontId="13" fillId="55" borderId="52" xfId="0" applyFont="1" applyFill="1" applyBorder="1" applyAlignment="1">
      <alignment horizontal="right" vertical="center"/>
    </xf>
    <xf numFmtId="0" fontId="13" fillId="55" borderId="4" xfId="0" applyFont="1" applyFill="1" applyBorder="1" applyAlignment="1">
      <alignment horizontal="right" vertical="center"/>
    </xf>
    <xf numFmtId="0" fontId="9" fillId="55" borderId="53" xfId="0" applyFont="1" applyFill="1" applyBorder="1" applyAlignment="1">
      <alignment horizontal="center" vertical="center"/>
    </xf>
    <xf numFmtId="0" fontId="8" fillId="55" borderId="43" xfId="0" applyFont="1" applyFill="1" applyBorder="1" applyAlignment="1">
      <alignment horizontal="center" vertical="center"/>
    </xf>
    <xf numFmtId="0" fontId="7" fillId="55" borderId="10" xfId="1111" applyFont="1" applyFill="1" applyBorder="1" applyAlignment="1">
      <alignment horizontal="center" vertical="center" wrapText="1" shrinkToFit="1"/>
      <protection/>
    </xf>
    <xf numFmtId="0" fontId="7" fillId="55" borderId="49" xfId="1111" applyFont="1" applyFill="1" applyBorder="1" applyAlignment="1">
      <alignment horizontal="center" vertical="center" shrinkToFit="1"/>
      <protection/>
    </xf>
    <xf numFmtId="0" fontId="7" fillId="55" borderId="65" xfId="1111" applyFont="1" applyFill="1" applyBorder="1" applyAlignment="1">
      <alignment horizontal="center" vertical="center" shrinkToFit="1"/>
      <protection/>
    </xf>
    <xf numFmtId="0" fontId="7" fillId="55" borderId="39" xfId="1111" applyFont="1" applyFill="1" applyBorder="1" applyAlignment="1">
      <alignment horizontal="center" vertical="center" shrinkToFit="1"/>
      <protection/>
    </xf>
    <xf numFmtId="0" fontId="7" fillId="55" borderId="32" xfId="1111" applyFont="1" applyFill="1" applyBorder="1" applyAlignment="1">
      <alignment horizontal="center" vertical="center" shrinkToFit="1"/>
      <protection/>
    </xf>
    <xf numFmtId="0" fontId="7" fillId="55" borderId="67" xfId="1111" applyFont="1" applyFill="1" applyBorder="1" applyAlignment="1">
      <alignment horizontal="center" vertical="center" shrinkToFit="1"/>
      <protection/>
    </xf>
    <xf numFmtId="0" fontId="12" fillId="55" borderId="10" xfId="1111" applyFont="1" applyFill="1" applyBorder="1" applyAlignment="1">
      <alignment horizontal="center" vertical="center" shrinkToFit="1"/>
      <protection/>
    </xf>
    <xf numFmtId="0" fontId="12" fillId="55" borderId="49" xfId="1111" applyFont="1" applyFill="1" applyBorder="1" applyAlignment="1">
      <alignment horizontal="center" vertical="center" shrinkToFit="1"/>
      <protection/>
    </xf>
    <xf numFmtId="0" fontId="12" fillId="55" borderId="65" xfId="1111" applyFont="1" applyFill="1" applyBorder="1" applyAlignment="1">
      <alignment horizontal="center" vertical="center" shrinkToFit="1"/>
      <protection/>
    </xf>
    <xf numFmtId="0" fontId="12" fillId="55" borderId="39" xfId="1111" applyFont="1" applyFill="1" applyBorder="1" applyAlignment="1">
      <alignment horizontal="center" vertical="center" shrinkToFit="1"/>
      <protection/>
    </xf>
    <xf numFmtId="0" fontId="12" fillId="55" borderId="32" xfId="1111" applyFont="1" applyFill="1" applyBorder="1" applyAlignment="1">
      <alignment horizontal="center" vertical="center" shrinkToFit="1"/>
      <protection/>
    </xf>
    <xf numFmtId="0" fontId="12" fillId="55" borderId="67" xfId="1111" applyFont="1" applyFill="1" applyBorder="1" applyAlignment="1">
      <alignment horizontal="center" vertical="center" shrinkToFit="1"/>
      <protection/>
    </xf>
    <xf numFmtId="0" fontId="7" fillId="55" borderId="10" xfId="1111" applyFont="1" applyFill="1" applyBorder="1" applyAlignment="1">
      <alignment horizontal="center" vertical="center"/>
      <protection/>
    </xf>
    <xf numFmtId="0" fontId="7" fillId="55" borderId="49" xfId="1111" applyFont="1" applyFill="1" applyBorder="1" applyAlignment="1">
      <alignment horizontal="center" vertical="center"/>
      <protection/>
    </xf>
    <xf numFmtId="0" fontId="7" fillId="55" borderId="65" xfId="1111" applyFont="1" applyFill="1" applyBorder="1" applyAlignment="1">
      <alignment horizontal="center" vertical="center"/>
      <protection/>
    </xf>
    <xf numFmtId="0" fontId="7" fillId="55" borderId="39" xfId="1111" applyFont="1" applyFill="1" applyBorder="1" applyAlignment="1">
      <alignment horizontal="center" vertical="center"/>
      <protection/>
    </xf>
    <xf numFmtId="0" fontId="7" fillId="55" borderId="32" xfId="1111" applyFont="1" applyFill="1" applyBorder="1" applyAlignment="1">
      <alignment horizontal="center" vertical="center"/>
      <protection/>
    </xf>
    <xf numFmtId="0" fontId="7" fillId="55" borderId="67" xfId="1111" applyFont="1" applyFill="1" applyBorder="1" applyAlignment="1">
      <alignment horizontal="center" vertical="center"/>
      <protection/>
    </xf>
    <xf numFmtId="0" fontId="12" fillId="55" borderId="10" xfId="1111" applyFont="1" applyFill="1" applyBorder="1" applyAlignment="1">
      <alignment horizontal="center" vertical="center"/>
      <protection/>
    </xf>
    <xf numFmtId="0" fontId="12" fillId="55" borderId="49" xfId="1111" applyFont="1" applyFill="1" applyBorder="1" applyAlignment="1">
      <alignment horizontal="center" vertical="center"/>
      <protection/>
    </xf>
    <xf numFmtId="0" fontId="12" fillId="55" borderId="65" xfId="1111" applyFont="1" applyFill="1" applyBorder="1" applyAlignment="1">
      <alignment horizontal="center" vertical="center"/>
      <protection/>
    </xf>
    <xf numFmtId="0" fontId="12" fillId="55" borderId="39" xfId="1111" applyFont="1" applyFill="1" applyBorder="1" applyAlignment="1">
      <alignment horizontal="center" vertical="center"/>
      <protection/>
    </xf>
    <xf numFmtId="0" fontId="12" fillId="55" borderId="32" xfId="1111" applyFont="1" applyFill="1" applyBorder="1" applyAlignment="1">
      <alignment horizontal="center" vertical="center"/>
      <protection/>
    </xf>
    <xf numFmtId="0" fontId="12" fillId="55" borderId="67" xfId="1111" applyFont="1" applyFill="1" applyBorder="1" applyAlignment="1">
      <alignment horizontal="center" vertical="center"/>
      <protection/>
    </xf>
    <xf numFmtId="0" fontId="7" fillId="55" borderId="54" xfId="1111" applyFont="1" applyFill="1" applyBorder="1" applyAlignment="1">
      <alignment horizontal="center" vertical="center" shrinkToFit="1"/>
      <protection/>
    </xf>
    <xf numFmtId="0" fontId="7" fillId="55" borderId="55" xfId="1111" applyFont="1" applyFill="1" applyBorder="1" applyAlignment="1">
      <alignment horizontal="center" vertical="center" shrinkToFit="1"/>
      <protection/>
    </xf>
    <xf numFmtId="0" fontId="7" fillId="55" borderId="43" xfId="1111" applyFont="1" applyFill="1" applyBorder="1" applyAlignment="1">
      <alignment horizontal="center" vertical="center" shrinkToFit="1"/>
      <protection/>
    </xf>
    <xf numFmtId="0" fontId="7" fillId="55" borderId="10" xfId="1111" applyFont="1" applyFill="1" applyBorder="1" applyAlignment="1">
      <alignment horizontal="center" vertical="center" shrinkToFit="1"/>
      <protection/>
    </xf>
    <xf numFmtId="0" fontId="7" fillId="55" borderId="72" xfId="1111" applyFont="1" applyFill="1" applyBorder="1" applyAlignment="1">
      <alignment horizontal="right" vertical="center"/>
      <protection/>
    </xf>
    <xf numFmtId="0" fontId="7" fillId="55" borderId="33" xfId="1111" applyFont="1" applyFill="1" applyBorder="1" applyAlignment="1">
      <alignment horizontal="right" vertical="center"/>
      <protection/>
    </xf>
    <xf numFmtId="0" fontId="7" fillId="55" borderId="84" xfId="1111" applyFont="1" applyFill="1" applyBorder="1" applyAlignment="1">
      <alignment horizontal="center" vertical="center" shrinkToFit="1"/>
      <protection/>
    </xf>
    <xf numFmtId="0" fontId="7" fillId="55" borderId="31" xfId="1111" applyFont="1" applyFill="1" applyBorder="1" applyAlignment="1">
      <alignment horizontal="center" vertical="center" shrinkToFit="1"/>
      <protection/>
    </xf>
    <xf numFmtId="0" fontId="7" fillId="55" borderId="0" xfId="1111" applyFont="1" applyFill="1" applyBorder="1" applyAlignment="1">
      <alignment horizontal="center" vertical="center" shrinkToFit="1"/>
      <protection/>
    </xf>
    <xf numFmtId="0" fontId="7" fillId="55" borderId="85" xfId="1111" applyFont="1" applyFill="1" applyBorder="1" applyAlignment="1">
      <alignment horizontal="center" vertical="center" shrinkToFit="1"/>
      <protection/>
    </xf>
    <xf numFmtId="0" fontId="7" fillId="55" borderId="86" xfId="1111" applyFont="1" applyFill="1" applyBorder="1" applyAlignment="1">
      <alignment horizontal="center" vertical="center" shrinkToFit="1"/>
      <protection/>
    </xf>
    <xf numFmtId="176" fontId="13" fillId="55" borderId="38" xfId="1111" applyNumberFormat="1" applyFont="1" applyFill="1" applyBorder="1" applyAlignment="1" quotePrefix="1">
      <alignment horizontal="center" vertical="center"/>
      <protection/>
    </xf>
    <xf numFmtId="176" fontId="13" fillId="55" borderId="38" xfId="1111" applyNumberFormat="1" applyFont="1" applyFill="1" applyBorder="1" applyAlignment="1">
      <alignment horizontal="center" vertical="center"/>
      <protection/>
    </xf>
    <xf numFmtId="0" fontId="7" fillId="55" borderId="45" xfId="1111" applyFont="1" applyFill="1" applyBorder="1" applyAlignment="1">
      <alignment horizontal="left" vertical="center"/>
      <protection/>
    </xf>
    <xf numFmtId="0" fontId="7" fillId="55" borderId="42" xfId="1111" applyFont="1" applyFill="1" applyBorder="1" applyAlignment="1">
      <alignment horizontal="left" vertical="center"/>
      <protection/>
    </xf>
    <xf numFmtId="0" fontId="12" fillId="55" borderId="33" xfId="1111" applyFont="1" applyFill="1" applyBorder="1" applyAlignment="1">
      <alignment horizontal="center" vertical="center"/>
      <protection/>
    </xf>
    <xf numFmtId="0" fontId="7" fillId="55" borderId="10" xfId="1111" applyFont="1" applyFill="1" applyBorder="1" applyAlignment="1">
      <alignment horizontal="center" vertical="center" wrapText="1"/>
      <protection/>
    </xf>
    <xf numFmtId="0" fontId="7" fillId="55" borderId="49" xfId="1111" applyFont="1" applyFill="1" applyBorder="1" applyAlignment="1">
      <alignment horizontal="center" vertical="center" wrapText="1"/>
      <protection/>
    </xf>
    <xf numFmtId="0" fontId="7" fillId="55" borderId="65" xfId="1111" applyFont="1" applyFill="1" applyBorder="1" applyAlignment="1">
      <alignment horizontal="center" vertical="center" wrapText="1"/>
      <protection/>
    </xf>
    <xf numFmtId="0" fontId="7" fillId="55" borderId="39" xfId="1111" applyFont="1" applyFill="1" applyBorder="1" applyAlignment="1">
      <alignment horizontal="center" vertical="center" wrapText="1"/>
      <protection/>
    </xf>
    <xf numFmtId="0" fontId="7" fillId="55" borderId="32" xfId="1111" applyFont="1" applyFill="1" applyBorder="1" applyAlignment="1">
      <alignment horizontal="center" vertical="center" wrapText="1"/>
      <protection/>
    </xf>
    <xf numFmtId="0" fontId="7" fillId="55" borderId="67" xfId="1111" applyFont="1" applyFill="1" applyBorder="1" applyAlignment="1">
      <alignment horizontal="center" vertical="center" wrapText="1"/>
      <protection/>
    </xf>
    <xf numFmtId="177" fontId="17" fillId="55" borderId="10" xfId="1111" applyNumberFormat="1" applyFont="1" applyFill="1" applyBorder="1" applyAlignment="1">
      <alignment horizontal="center" vertical="center"/>
      <protection/>
    </xf>
    <xf numFmtId="177" fontId="17" fillId="55" borderId="49" xfId="1111" applyNumberFormat="1" applyFont="1" applyFill="1" applyBorder="1" applyAlignment="1">
      <alignment horizontal="center" vertical="center"/>
      <protection/>
    </xf>
    <xf numFmtId="177" fontId="17" fillId="55" borderId="65" xfId="1111" applyNumberFormat="1" applyFont="1" applyFill="1" applyBorder="1" applyAlignment="1">
      <alignment horizontal="center" vertical="center"/>
      <protection/>
    </xf>
    <xf numFmtId="177" fontId="17" fillId="55" borderId="39" xfId="1111" applyNumberFormat="1" applyFont="1" applyFill="1" applyBorder="1" applyAlignment="1">
      <alignment horizontal="center" vertical="center"/>
      <protection/>
    </xf>
    <xf numFmtId="177" fontId="17" fillId="55" borderId="32" xfId="1111" applyNumberFormat="1" applyFont="1" applyFill="1" applyBorder="1" applyAlignment="1">
      <alignment horizontal="center" vertical="center"/>
      <protection/>
    </xf>
    <xf numFmtId="177" fontId="17" fillId="55" borderId="67" xfId="1111" applyNumberFormat="1" applyFont="1" applyFill="1" applyBorder="1" applyAlignment="1">
      <alignment horizontal="center" vertical="center"/>
      <protection/>
    </xf>
    <xf numFmtId="176" fontId="12" fillId="55" borderId="45" xfId="1111" applyNumberFormat="1" applyFont="1" applyFill="1" applyBorder="1" applyAlignment="1">
      <alignment horizontal="center" vertical="center"/>
      <protection/>
    </xf>
    <xf numFmtId="0" fontId="7" fillId="55" borderId="68" xfId="1111" applyFont="1" applyFill="1" applyBorder="1" applyAlignment="1">
      <alignment horizontal="right" vertical="center"/>
      <protection/>
    </xf>
    <xf numFmtId="0" fontId="7" fillId="55" borderId="38" xfId="1111" applyFont="1" applyFill="1" applyBorder="1" applyAlignment="1">
      <alignment horizontal="right" vertical="center"/>
      <protection/>
    </xf>
    <xf numFmtId="0" fontId="8" fillId="55" borderId="87" xfId="1111" applyFont="1" applyFill="1" applyBorder="1" applyAlignment="1">
      <alignment horizontal="left" vertical="center" shrinkToFit="1"/>
      <protection/>
    </xf>
    <xf numFmtId="0" fontId="8" fillId="55" borderId="38" xfId="1111" applyFont="1" applyFill="1" applyBorder="1" applyAlignment="1">
      <alignment horizontal="left" vertical="center" shrinkToFit="1"/>
      <protection/>
    </xf>
    <xf numFmtId="0" fontId="8" fillId="55" borderId="41" xfId="1111" applyFont="1" applyFill="1" applyBorder="1" applyAlignment="1">
      <alignment horizontal="left" vertical="center" shrinkToFit="1"/>
      <protection/>
    </xf>
    <xf numFmtId="0" fontId="7" fillId="55" borderId="33" xfId="1111" applyFont="1" applyFill="1" applyBorder="1" applyAlignment="1">
      <alignment horizontal="center" vertical="center"/>
      <protection/>
    </xf>
    <xf numFmtId="0" fontId="7" fillId="55" borderId="34" xfId="1111" applyFont="1" applyFill="1" applyBorder="1" applyAlignment="1">
      <alignment horizontal="center" vertical="center"/>
      <protection/>
    </xf>
    <xf numFmtId="0" fontId="7" fillId="55" borderId="88" xfId="1111" applyFont="1" applyFill="1" applyBorder="1" applyAlignment="1">
      <alignment vertical="center" shrinkToFit="1"/>
      <protection/>
    </xf>
    <xf numFmtId="0" fontId="7" fillId="55" borderId="45" xfId="1111" applyFont="1" applyFill="1" applyBorder="1" applyAlignment="1">
      <alignment vertical="center" shrinkToFit="1"/>
      <protection/>
    </xf>
    <xf numFmtId="0" fontId="7" fillId="55" borderId="42" xfId="1111" applyFont="1" applyFill="1" applyBorder="1" applyAlignment="1">
      <alignment vertical="center" shrinkToFit="1"/>
      <protection/>
    </xf>
    <xf numFmtId="0" fontId="7" fillId="55" borderId="44" xfId="1111" applyFont="1" applyFill="1" applyBorder="1" applyAlignment="1">
      <alignment horizontal="right" vertical="center"/>
      <protection/>
    </xf>
    <xf numFmtId="0" fontId="7" fillId="55" borderId="45" xfId="1111" applyFont="1" applyFill="1" applyBorder="1" applyAlignment="1">
      <alignment horizontal="right" vertical="center"/>
      <protection/>
    </xf>
    <xf numFmtId="0" fontId="7" fillId="55" borderId="89" xfId="1111" applyFont="1" applyFill="1" applyBorder="1" applyAlignment="1">
      <alignment vertical="center" shrinkToFit="1"/>
      <protection/>
    </xf>
    <xf numFmtId="0" fontId="7" fillId="55" borderId="49" xfId="1111" applyFont="1" applyFill="1" applyBorder="1" applyAlignment="1">
      <alignment vertical="center" shrinkToFit="1"/>
      <protection/>
    </xf>
    <xf numFmtId="0" fontId="7" fillId="55" borderId="65" xfId="1111" applyFont="1" applyFill="1" applyBorder="1" applyAlignment="1">
      <alignment vertical="center" shrinkToFit="1"/>
      <protection/>
    </xf>
    <xf numFmtId="0" fontId="7" fillId="55" borderId="38" xfId="1111" applyFont="1" applyFill="1" applyBorder="1" applyAlignment="1">
      <alignment horizontal="center" vertical="center"/>
      <protection/>
    </xf>
    <xf numFmtId="0" fontId="7" fillId="55" borderId="41" xfId="1111" applyFont="1" applyFill="1" applyBorder="1" applyAlignment="1">
      <alignment horizontal="center" vertical="center"/>
      <protection/>
    </xf>
    <xf numFmtId="176" fontId="12" fillId="55" borderId="38" xfId="1111" applyNumberFormat="1" applyFont="1" applyFill="1" applyBorder="1" applyAlignment="1">
      <alignment horizontal="center" vertical="center"/>
      <protection/>
    </xf>
    <xf numFmtId="0" fontId="7" fillId="55" borderId="38" xfId="1111" applyFont="1" applyFill="1" applyBorder="1" applyAlignment="1">
      <alignment horizontal="left" vertical="center"/>
      <protection/>
    </xf>
    <xf numFmtId="0" fontId="7" fillId="55" borderId="41" xfId="1111" applyFont="1" applyFill="1" applyBorder="1" applyAlignment="1">
      <alignment horizontal="left" vertical="center"/>
      <protection/>
    </xf>
    <xf numFmtId="0" fontId="7" fillId="55" borderId="87" xfId="1111" applyFont="1" applyFill="1" applyBorder="1" applyAlignment="1">
      <alignment vertical="center" shrinkToFit="1"/>
      <protection/>
    </xf>
    <xf numFmtId="0" fontId="7" fillId="55" borderId="38" xfId="1111" applyFont="1" applyFill="1" applyBorder="1" applyAlignment="1">
      <alignment vertical="center" shrinkToFit="1"/>
      <protection/>
    </xf>
    <xf numFmtId="0" fontId="7" fillId="55" borderId="41" xfId="1111" applyFont="1" applyFill="1" applyBorder="1" applyAlignment="1">
      <alignment vertical="center" shrinkToFit="1"/>
      <protection/>
    </xf>
    <xf numFmtId="0" fontId="7" fillId="55" borderId="49" xfId="1111" applyFont="1" applyFill="1" applyBorder="1" applyAlignment="1">
      <alignment horizontal="center" vertical="center" wrapText="1" shrinkToFit="1"/>
      <protection/>
    </xf>
    <xf numFmtId="0" fontId="7" fillId="55" borderId="84" xfId="1111" applyFont="1" applyFill="1" applyBorder="1" applyAlignment="1">
      <alignment horizontal="center" vertical="center" wrapText="1" shrinkToFit="1"/>
      <protection/>
    </xf>
    <xf numFmtId="0" fontId="7" fillId="55" borderId="31" xfId="1111" applyFont="1" applyFill="1" applyBorder="1" applyAlignment="1">
      <alignment horizontal="center" vertical="center" wrapText="1" shrinkToFit="1"/>
      <protection/>
    </xf>
    <xf numFmtId="0" fontId="7" fillId="55" borderId="0" xfId="1111" applyFont="1" applyFill="1" applyBorder="1" applyAlignment="1">
      <alignment horizontal="center" vertical="center" wrapText="1" shrinkToFit="1"/>
      <protection/>
    </xf>
    <xf numFmtId="0" fontId="7" fillId="55" borderId="85" xfId="1111" applyFont="1" applyFill="1" applyBorder="1" applyAlignment="1">
      <alignment horizontal="center" vertical="center" wrapText="1" shrinkToFit="1"/>
      <protection/>
    </xf>
    <xf numFmtId="176" fontId="12" fillId="55" borderId="33" xfId="1111" applyNumberFormat="1" applyFont="1" applyFill="1" applyBorder="1" applyAlignment="1">
      <alignment horizontal="center" vertical="center"/>
      <protection/>
    </xf>
    <xf numFmtId="0" fontId="7" fillId="55" borderId="90" xfId="1111" applyFont="1" applyFill="1" applyBorder="1" applyAlignment="1">
      <alignment vertical="center" shrinkToFit="1"/>
      <protection/>
    </xf>
    <xf numFmtId="0" fontId="7" fillId="55" borderId="55" xfId="1111" applyFont="1" applyFill="1" applyBorder="1" applyAlignment="1">
      <alignment vertical="center" shrinkToFit="1"/>
      <protection/>
    </xf>
    <xf numFmtId="0" fontId="7" fillId="55" borderId="43" xfId="1111" applyFont="1" applyFill="1" applyBorder="1" applyAlignment="1">
      <alignment vertical="center" shrinkToFit="1"/>
      <protection/>
    </xf>
    <xf numFmtId="0" fontId="7" fillId="55" borderId="55" xfId="1111" applyFont="1" applyFill="1" applyBorder="1" applyAlignment="1">
      <alignment horizontal="left" vertical="center"/>
      <protection/>
    </xf>
    <xf numFmtId="0" fontId="7" fillId="55" borderId="43" xfId="1111" applyFont="1" applyFill="1" applyBorder="1" applyAlignment="1">
      <alignment horizontal="left" vertical="center"/>
      <protection/>
    </xf>
    <xf numFmtId="0" fontId="7" fillId="55" borderId="54" xfId="1111" applyFont="1" applyFill="1" applyBorder="1" applyAlignment="1">
      <alignment horizontal="right" vertical="center"/>
      <protection/>
    </xf>
    <xf numFmtId="0" fontId="7" fillId="55" borderId="55" xfId="1111" applyFont="1" applyFill="1" applyBorder="1" applyAlignment="1">
      <alignment horizontal="right" vertical="center"/>
      <protection/>
    </xf>
    <xf numFmtId="176" fontId="12" fillId="55" borderId="55" xfId="1111" applyNumberFormat="1" applyFont="1" applyFill="1" applyBorder="1" applyAlignment="1">
      <alignment horizontal="center" vertical="center"/>
      <protection/>
    </xf>
    <xf numFmtId="0" fontId="7" fillId="55" borderId="49" xfId="1111" applyFont="1" applyFill="1" applyBorder="1" applyAlignment="1">
      <alignment horizontal="left" vertical="center"/>
      <protection/>
    </xf>
    <xf numFmtId="0" fontId="7" fillId="55" borderId="65" xfId="1111" applyFont="1" applyFill="1" applyBorder="1" applyAlignment="1">
      <alignment horizontal="left" vertical="center"/>
      <protection/>
    </xf>
    <xf numFmtId="176" fontId="7" fillId="55" borderId="33" xfId="1111" applyNumberFormat="1" applyFont="1" applyFill="1" applyBorder="1" applyAlignment="1">
      <alignment horizontal="center" vertical="center"/>
      <protection/>
    </xf>
    <xf numFmtId="176" fontId="7" fillId="55" borderId="45" xfId="1111" applyNumberFormat="1" applyFont="1" applyFill="1" applyBorder="1" applyAlignment="1">
      <alignment horizontal="center" vertical="center"/>
      <protection/>
    </xf>
    <xf numFmtId="176" fontId="7" fillId="55" borderId="55" xfId="1111" applyNumberFormat="1" applyFont="1" applyFill="1" applyBorder="1" applyAlignment="1">
      <alignment horizontal="center" vertical="center"/>
      <protection/>
    </xf>
    <xf numFmtId="0" fontId="7" fillId="55" borderId="52" xfId="1111" applyFont="1" applyFill="1" applyBorder="1" applyAlignment="1">
      <alignment horizontal="right" vertical="center"/>
      <protection/>
    </xf>
    <xf numFmtId="0" fontId="7" fillId="55" borderId="4" xfId="1111" applyFont="1" applyFill="1" applyBorder="1" applyAlignment="1">
      <alignment horizontal="right" vertical="center"/>
      <protection/>
    </xf>
    <xf numFmtId="176" fontId="7" fillId="55" borderId="4" xfId="1111" applyNumberFormat="1" applyFont="1" applyFill="1" applyBorder="1" applyAlignment="1">
      <alignment horizontal="center" vertical="center"/>
      <protection/>
    </xf>
    <xf numFmtId="0" fontId="7" fillId="55" borderId="4" xfId="1111" applyFont="1" applyFill="1" applyBorder="1" applyAlignment="1">
      <alignment horizontal="left" vertical="center"/>
      <protection/>
    </xf>
    <xf numFmtId="0" fontId="7" fillId="55" borderId="40" xfId="1111" applyFont="1" applyFill="1" applyBorder="1" applyAlignment="1">
      <alignment horizontal="left" vertical="center"/>
      <protection/>
    </xf>
    <xf numFmtId="0" fontId="7" fillId="55" borderId="52" xfId="1111" applyFont="1" applyFill="1" applyBorder="1" applyAlignment="1">
      <alignment horizontal="center" vertical="center" shrinkToFit="1"/>
      <protection/>
    </xf>
    <xf numFmtId="0" fontId="7" fillId="55" borderId="4" xfId="1111" applyFont="1" applyFill="1" applyBorder="1" applyAlignment="1">
      <alignment horizontal="center" vertical="center" shrinkToFit="1"/>
      <protection/>
    </xf>
    <xf numFmtId="0" fontId="7" fillId="55" borderId="40" xfId="1111" applyFont="1" applyFill="1" applyBorder="1" applyAlignment="1">
      <alignment horizontal="center" vertical="center" shrinkToFit="1"/>
      <protection/>
    </xf>
    <xf numFmtId="0" fontId="7" fillId="55" borderId="39" xfId="1111" applyFont="1" applyFill="1" applyBorder="1" applyAlignment="1">
      <alignment horizontal="center" vertical="center" wrapText="1" shrinkToFit="1"/>
      <protection/>
    </xf>
    <xf numFmtId="0" fontId="7" fillId="55" borderId="32" xfId="1111" applyFont="1" applyFill="1" applyBorder="1" applyAlignment="1">
      <alignment horizontal="center" vertical="center" wrapText="1" shrinkToFit="1"/>
      <protection/>
    </xf>
    <xf numFmtId="176" fontId="12" fillId="55" borderId="4" xfId="1111" applyNumberFormat="1" applyFont="1" applyFill="1" applyBorder="1" applyAlignment="1">
      <alignment horizontal="center" vertical="center"/>
      <protection/>
    </xf>
    <xf numFmtId="0" fontId="7" fillId="55" borderId="52" xfId="1111" applyFont="1" applyFill="1" applyBorder="1" applyAlignment="1">
      <alignment horizontal="center" vertical="center" wrapText="1" shrinkToFit="1"/>
      <protection/>
    </xf>
    <xf numFmtId="0" fontId="7" fillId="55" borderId="4" xfId="1111" applyFont="1" applyFill="1" applyBorder="1" applyAlignment="1">
      <alignment horizontal="center" vertical="center" wrapText="1" shrinkToFit="1"/>
      <protection/>
    </xf>
    <xf numFmtId="0" fontId="7" fillId="55" borderId="40" xfId="1111" applyFont="1" applyFill="1" applyBorder="1" applyAlignment="1">
      <alignment horizontal="center" vertical="center" wrapText="1" shrinkToFit="1"/>
      <protection/>
    </xf>
    <xf numFmtId="0" fontId="7" fillId="55" borderId="33" xfId="1111" applyFont="1" applyFill="1" applyBorder="1" applyAlignment="1">
      <alignment horizontal="left" vertical="center"/>
      <protection/>
    </xf>
    <xf numFmtId="0" fontId="7" fillId="55" borderId="34" xfId="1111" applyFont="1" applyFill="1" applyBorder="1" applyAlignment="1">
      <alignment horizontal="left" vertical="center"/>
      <protection/>
    </xf>
    <xf numFmtId="0" fontId="7" fillId="55" borderId="49" xfId="1111" applyFont="1" applyFill="1" applyBorder="1" applyAlignment="1">
      <alignment wrapText="1" shrinkToFit="1"/>
      <protection/>
    </xf>
    <xf numFmtId="0" fontId="7" fillId="55" borderId="65" xfId="1111" applyFont="1" applyFill="1" applyBorder="1" applyAlignment="1">
      <alignment wrapText="1" shrinkToFit="1"/>
      <protection/>
    </xf>
    <xf numFmtId="0" fontId="7" fillId="55" borderId="39" xfId="1111" applyFont="1" applyFill="1" applyBorder="1" applyAlignment="1">
      <alignment wrapText="1" shrinkToFit="1"/>
      <protection/>
    </xf>
    <xf numFmtId="0" fontId="7" fillId="55" borderId="32" xfId="1111" applyFont="1" applyFill="1" applyBorder="1" applyAlignment="1">
      <alignment wrapText="1" shrinkToFit="1"/>
      <protection/>
    </xf>
    <xf numFmtId="0" fontId="7" fillId="55" borderId="67" xfId="1111" applyFont="1" applyFill="1" applyBorder="1" applyAlignment="1">
      <alignment wrapText="1" shrinkToFit="1"/>
      <protection/>
    </xf>
    <xf numFmtId="0" fontId="8" fillId="55" borderId="72" xfId="1111" applyFont="1" applyFill="1" applyBorder="1" applyAlignment="1">
      <alignment horizontal="center" vertical="center" wrapText="1"/>
      <protection/>
    </xf>
    <xf numFmtId="0" fontId="8" fillId="55" borderId="33" xfId="1111" applyFont="1" applyFill="1" applyBorder="1" applyAlignment="1">
      <alignment horizontal="center" vertical="center" wrapText="1"/>
      <protection/>
    </xf>
    <xf numFmtId="0" fontId="8" fillId="55" borderId="1" xfId="1111" applyFont="1" applyFill="1" applyBorder="1" applyAlignment="1">
      <alignment horizontal="center" vertical="center" wrapText="1"/>
      <protection/>
    </xf>
    <xf numFmtId="0" fontId="8" fillId="55" borderId="91" xfId="1111" applyFont="1" applyFill="1" applyBorder="1" applyAlignment="1">
      <alignment horizontal="center" vertical="center" wrapText="1"/>
      <protection/>
    </xf>
    <xf numFmtId="0" fontId="8" fillId="55" borderId="54" xfId="1111" applyFont="1" applyFill="1" applyBorder="1" applyAlignment="1">
      <alignment horizontal="center" vertical="center" wrapText="1"/>
      <protection/>
    </xf>
    <xf numFmtId="0" fontId="8" fillId="55" borderId="55" xfId="1111" applyFont="1" applyFill="1" applyBorder="1" applyAlignment="1">
      <alignment horizontal="center" vertical="center" wrapText="1"/>
      <protection/>
    </xf>
    <xf numFmtId="0" fontId="8" fillId="55" borderId="92" xfId="1111" applyFont="1" applyFill="1" applyBorder="1" applyAlignment="1">
      <alignment horizontal="center" vertical="center" wrapText="1"/>
      <protection/>
    </xf>
    <xf numFmtId="0" fontId="12" fillId="55" borderId="90" xfId="1111" applyFont="1" applyFill="1" applyBorder="1" applyAlignment="1">
      <alignment horizontal="center" vertical="center"/>
      <protection/>
    </xf>
    <xf numFmtId="0" fontId="12" fillId="55" borderId="55" xfId="1111" applyFont="1" applyFill="1" applyBorder="1" applyAlignment="1">
      <alignment horizontal="center" vertical="center"/>
      <protection/>
    </xf>
    <xf numFmtId="0" fontId="12" fillId="55" borderId="43" xfId="1111" applyFont="1" applyFill="1" applyBorder="1" applyAlignment="1">
      <alignment horizontal="center" vertical="center"/>
      <protection/>
    </xf>
    <xf numFmtId="0" fontId="12" fillId="55" borderId="52" xfId="1111" applyFont="1" applyFill="1" applyBorder="1" applyAlignment="1">
      <alignment horizontal="center" vertical="center"/>
      <protection/>
    </xf>
    <xf numFmtId="0" fontId="12" fillId="55" borderId="4" xfId="1111" applyFont="1" applyFill="1" applyBorder="1" applyAlignment="1">
      <alignment horizontal="center" vertical="center"/>
      <protection/>
    </xf>
    <xf numFmtId="0" fontId="12" fillId="55" borderId="40" xfId="1111" applyFont="1" applyFill="1" applyBorder="1" applyAlignment="1">
      <alignment horizontal="center" vertical="center"/>
      <protection/>
    </xf>
    <xf numFmtId="0" fontId="9" fillId="55" borderId="68" xfId="1111" applyFont="1" applyFill="1" applyBorder="1" applyAlignment="1">
      <alignment horizontal="center"/>
      <protection/>
    </xf>
    <xf numFmtId="0" fontId="9" fillId="55" borderId="38" xfId="1111" applyFont="1" applyFill="1" applyBorder="1" applyAlignment="1">
      <alignment horizontal="center"/>
      <protection/>
    </xf>
    <xf numFmtId="0" fontId="9" fillId="55" borderId="41" xfId="1111" applyFont="1" applyFill="1" applyBorder="1" applyAlignment="1">
      <alignment horizontal="center"/>
      <protection/>
    </xf>
    <xf numFmtId="0" fontId="7" fillId="55" borderId="68" xfId="1111" applyFont="1" applyFill="1" applyBorder="1" applyAlignment="1">
      <alignment horizontal="left"/>
      <protection/>
    </xf>
    <xf numFmtId="0" fontId="7" fillId="55" borderId="38" xfId="1111" applyFont="1" applyFill="1" applyBorder="1" applyAlignment="1">
      <alignment horizontal="left"/>
      <protection/>
    </xf>
    <xf numFmtId="0" fontId="7" fillId="55" borderId="41" xfId="1111" applyFont="1" applyFill="1" applyBorder="1" applyAlignment="1">
      <alignment horizontal="left"/>
      <protection/>
    </xf>
    <xf numFmtId="0" fontId="7" fillId="55" borderId="54" xfId="1111" applyFont="1" applyFill="1" applyBorder="1" applyAlignment="1">
      <alignment horizontal="left"/>
      <protection/>
    </xf>
    <xf numFmtId="0" fontId="7" fillId="55" borderId="55" xfId="1111" applyFont="1" applyFill="1" applyBorder="1" applyAlignment="1">
      <alignment horizontal="left"/>
      <protection/>
    </xf>
    <xf numFmtId="0" fontId="7" fillId="55" borderId="43" xfId="1111" applyFont="1" applyFill="1" applyBorder="1" applyAlignment="1">
      <alignment horizontal="left"/>
      <protection/>
    </xf>
    <xf numFmtId="0" fontId="9" fillId="55" borderId="49" xfId="1111" applyFont="1" applyFill="1" applyBorder="1" applyAlignment="1">
      <alignment horizontal="left" vertical="center" wrapText="1"/>
      <protection/>
    </xf>
    <xf numFmtId="0" fontId="9" fillId="55" borderId="0" xfId="1111" applyFont="1" applyFill="1" applyBorder="1" applyAlignment="1">
      <alignment horizontal="left" vertical="center" wrapText="1"/>
      <protection/>
    </xf>
    <xf numFmtId="0" fontId="7" fillId="55" borderId="66" xfId="1111" applyFont="1" applyFill="1" applyBorder="1" applyAlignment="1">
      <alignment horizontal="center" vertical="center" shrinkToFit="1"/>
      <protection/>
    </xf>
    <xf numFmtId="0" fontId="18" fillId="55" borderId="72" xfId="1111" applyFont="1" applyFill="1" applyBorder="1" applyAlignment="1">
      <alignment horizontal="left"/>
      <protection/>
    </xf>
    <xf numFmtId="0" fontId="18" fillId="55" borderId="33" xfId="1111" applyFont="1" applyFill="1" applyBorder="1" applyAlignment="1">
      <alignment horizontal="left"/>
      <protection/>
    </xf>
    <xf numFmtId="0" fontId="18" fillId="55" borderId="34" xfId="1111" applyFont="1" applyFill="1" applyBorder="1" applyAlignment="1">
      <alignment horizontal="left"/>
      <protection/>
    </xf>
    <xf numFmtId="0" fontId="17" fillId="55" borderId="10" xfId="1111" applyFont="1" applyFill="1" applyBorder="1" applyAlignment="1">
      <alignment horizontal="center" vertical="center"/>
      <protection/>
    </xf>
    <xf numFmtId="0" fontId="17" fillId="55" borderId="65" xfId="1111" applyFont="1" applyFill="1" applyBorder="1" applyAlignment="1">
      <alignment horizontal="center" vertical="center"/>
      <protection/>
    </xf>
    <xf numFmtId="0" fontId="17" fillId="55" borderId="39" xfId="1111" applyFont="1" applyFill="1" applyBorder="1" applyAlignment="1">
      <alignment horizontal="center" vertical="center"/>
      <protection/>
    </xf>
    <xf numFmtId="0" fontId="17" fillId="55" borderId="32" xfId="1111" applyFont="1" applyFill="1" applyBorder="1" applyAlignment="1">
      <alignment horizontal="center" vertical="center"/>
      <protection/>
    </xf>
    <xf numFmtId="0" fontId="17" fillId="55" borderId="67" xfId="1111" applyFont="1" applyFill="1" applyBorder="1" applyAlignment="1">
      <alignment horizontal="center" vertical="center"/>
      <protection/>
    </xf>
    <xf numFmtId="176" fontId="7" fillId="55" borderId="38" xfId="1111" applyNumberFormat="1" applyFont="1" applyFill="1" applyBorder="1" applyAlignment="1">
      <alignment horizontal="center" vertical="center"/>
      <protection/>
    </xf>
    <xf numFmtId="0" fontId="7" fillId="55" borderId="90" xfId="1111" applyFont="1" applyFill="1" applyBorder="1" applyAlignment="1">
      <alignment horizontal="center" vertical="center"/>
      <protection/>
    </xf>
    <xf numFmtId="0" fontId="7" fillId="55" borderId="55" xfId="1111" applyFont="1" applyFill="1" applyBorder="1" applyAlignment="1">
      <alignment horizontal="center" vertical="center"/>
      <protection/>
    </xf>
    <xf numFmtId="0" fontId="7" fillId="55" borderId="43" xfId="1111" applyFont="1" applyFill="1" applyBorder="1" applyAlignment="1">
      <alignment horizontal="center" vertical="center"/>
      <protection/>
    </xf>
    <xf numFmtId="0" fontId="9" fillId="55" borderId="72" xfId="1111" applyFont="1" applyFill="1" applyBorder="1" applyAlignment="1">
      <alignment horizontal="left"/>
      <protection/>
    </xf>
    <xf numFmtId="0" fontId="9" fillId="55" borderId="33" xfId="1111" applyFont="1" applyFill="1" applyBorder="1" applyAlignment="1">
      <alignment horizontal="left"/>
      <protection/>
    </xf>
    <xf numFmtId="0" fontId="9" fillId="55" borderId="34" xfId="1111" applyFont="1" applyFill="1" applyBorder="1" applyAlignment="1">
      <alignment horizontal="left"/>
      <protection/>
    </xf>
    <xf numFmtId="0" fontId="7" fillId="55" borderId="52" xfId="1111" applyFont="1" applyFill="1" applyBorder="1" applyAlignment="1">
      <alignment horizontal="center" vertical="center"/>
      <protection/>
    </xf>
    <xf numFmtId="0" fontId="7" fillId="55" borderId="4" xfId="1111" applyFont="1" applyFill="1" applyBorder="1" applyAlignment="1">
      <alignment horizontal="center" vertical="center"/>
      <protection/>
    </xf>
    <xf numFmtId="0" fontId="7" fillId="55" borderId="40" xfId="1111" applyFont="1" applyFill="1" applyBorder="1" applyAlignment="1">
      <alignment horizontal="center" vertical="center"/>
      <protection/>
    </xf>
    <xf numFmtId="0" fontId="8" fillId="55" borderId="91" xfId="1111" applyFont="1" applyFill="1" applyBorder="1" applyAlignment="1">
      <alignment horizontal="center" vertical="center"/>
      <protection/>
    </xf>
    <xf numFmtId="0" fontId="8" fillId="55" borderId="33" xfId="1111" applyFont="1" applyFill="1" applyBorder="1" applyAlignment="1">
      <alignment horizontal="center" vertical="center"/>
      <protection/>
    </xf>
    <xf numFmtId="0" fontId="8" fillId="55" borderId="1" xfId="1111" applyFont="1" applyFill="1" applyBorder="1" applyAlignment="1">
      <alignment horizontal="center" vertical="center"/>
      <protection/>
    </xf>
    <xf numFmtId="0" fontId="8" fillId="55" borderId="34" xfId="1111" applyFont="1" applyFill="1" applyBorder="1" applyAlignment="1">
      <alignment horizontal="center" vertical="center"/>
      <protection/>
    </xf>
    <xf numFmtId="0" fontId="15" fillId="55" borderId="52" xfId="1111" applyFont="1" applyFill="1" applyBorder="1" applyAlignment="1">
      <alignment horizontal="center" vertical="center"/>
      <protection/>
    </xf>
    <xf numFmtId="0" fontId="15" fillId="55" borderId="4" xfId="1111" applyFont="1" applyFill="1" applyBorder="1" applyAlignment="1">
      <alignment horizontal="center" vertical="center"/>
      <protection/>
    </xf>
    <xf numFmtId="0" fontId="15" fillId="55" borderId="40" xfId="1111" applyFont="1" applyFill="1" applyBorder="1" applyAlignment="1">
      <alignment horizontal="center" vertical="center"/>
      <protection/>
    </xf>
    <xf numFmtId="0" fontId="112" fillId="55" borderId="0" xfId="0" applyFont="1" applyFill="1" applyAlignment="1">
      <alignment horizontal="center" shrinkToFit="1"/>
    </xf>
  </cellXfs>
  <cellStyles count="1125">
    <cellStyle name="Normal" xfId="0"/>
    <cellStyle name="0,0&#13;&#10;NA&#13;&#10;" xfId="15"/>
    <cellStyle name="20% - アクセント 1" xfId="16"/>
    <cellStyle name="20% - アクセント 1 2" xfId="17"/>
    <cellStyle name="20% - アクセント 1 2 2" xfId="18"/>
    <cellStyle name="20% - アクセント 1 2 3" xfId="19"/>
    <cellStyle name="20% - アクセント 1 2 4" xfId="20"/>
    <cellStyle name="20% - アクセント 1 2 5" xfId="21"/>
    <cellStyle name="20% - アクセント 1 3" xfId="22"/>
    <cellStyle name="20% - アクセント 1 3 2" xfId="23"/>
    <cellStyle name="20% - アクセント 1 3 3" xfId="24"/>
    <cellStyle name="20% - アクセント 1 3 4" xfId="25"/>
    <cellStyle name="20% - アクセント 1 3 5" xfId="26"/>
    <cellStyle name="20% - アクセント 1 4" xfId="27"/>
    <cellStyle name="20% - アクセント 1 4 2" xfId="28"/>
    <cellStyle name="20% - アクセント 1 4 3" xfId="29"/>
    <cellStyle name="20% - アクセント 1 5" xfId="30"/>
    <cellStyle name="20% - アクセント 1 6" xfId="31"/>
    <cellStyle name="20% - アクセント 2" xfId="32"/>
    <cellStyle name="20% - アクセント 2 2" xfId="33"/>
    <cellStyle name="20% - アクセント 2 2 2" xfId="34"/>
    <cellStyle name="20% - アクセント 2 2 3" xfId="35"/>
    <cellStyle name="20% - アクセント 2 2 4" xfId="36"/>
    <cellStyle name="20% - アクセント 2 2 5" xfId="37"/>
    <cellStyle name="20% - アクセント 2 3" xfId="38"/>
    <cellStyle name="20% - アクセント 2 3 2" xfId="39"/>
    <cellStyle name="20% - アクセント 2 3 3" xfId="40"/>
    <cellStyle name="20% - アクセント 2 3 4" xfId="41"/>
    <cellStyle name="20% - アクセント 2 3 5" xfId="42"/>
    <cellStyle name="20% - アクセント 2 4" xfId="43"/>
    <cellStyle name="20% - アクセント 2 4 2" xfId="44"/>
    <cellStyle name="20% - アクセント 2 4 3" xfId="45"/>
    <cellStyle name="20% - アクセント 2 5" xfId="46"/>
    <cellStyle name="20% - アクセント 2 6" xfId="47"/>
    <cellStyle name="20% - アクセント 3" xfId="48"/>
    <cellStyle name="20% - アクセント 3 2" xfId="49"/>
    <cellStyle name="20% - アクセント 3 2 2" xfId="50"/>
    <cellStyle name="20% - アクセント 3 2 3" xfId="51"/>
    <cellStyle name="20% - アクセント 3 2 4" xfId="52"/>
    <cellStyle name="20% - アクセント 3 2 5" xfId="53"/>
    <cellStyle name="20% - アクセント 3 3" xfId="54"/>
    <cellStyle name="20% - アクセント 3 3 2" xfId="55"/>
    <cellStyle name="20% - アクセント 3 3 3" xfId="56"/>
    <cellStyle name="20% - アクセント 3 3 4" xfId="57"/>
    <cellStyle name="20% - アクセント 3 3 5" xfId="58"/>
    <cellStyle name="20% - アクセント 3 4" xfId="59"/>
    <cellStyle name="20% - アクセント 3 4 2" xfId="60"/>
    <cellStyle name="20% - アクセント 3 4 3" xfId="61"/>
    <cellStyle name="20% - アクセント 3 5" xfId="62"/>
    <cellStyle name="20% - アクセント 3 6" xfId="63"/>
    <cellStyle name="20% - アクセント 4" xfId="64"/>
    <cellStyle name="20% - アクセント 4 2" xfId="65"/>
    <cellStyle name="20% - アクセント 4 2 2" xfId="66"/>
    <cellStyle name="20% - アクセント 4 2 3" xfId="67"/>
    <cellStyle name="20% - アクセント 4 2 4" xfId="68"/>
    <cellStyle name="20% - アクセント 4 2 5" xfId="69"/>
    <cellStyle name="20% - アクセント 4 3" xfId="70"/>
    <cellStyle name="20% - アクセント 4 3 2" xfId="71"/>
    <cellStyle name="20% - アクセント 4 3 3" xfId="72"/>
    <cellStyle name="20% - アクセント 4 3 4" xfId="73"/>
    <cellStyle name="20% - アクセント 4 3 5" xfId="74"/>
    <cellStyle name="20% - アクセント 4 4" xfId="75"/>
    <cellStyle name="20% - アクセント 4 4 2" xfId="76"/>
    <cellStyle name="20% - アクセント 4 4 3" xfId="77"/>
    <cellStyle name="20% - アクセント 4 5" xfId="78"/>
    <cellStyle name="20% - アクセント 4 6" xfId="79"/>
    <cellStyle name="20% - アクセント 5" xfId="80"/>
    <cellStyle name="20% - アクセント 5 2" xfId="81"/>
    <cellStyle name="20% - アクセント 5 2 2" xfId="82"/>
    <cellStyle name="20% - アクセント 5 2 3" xfId="83"/>
    <cellStyle name="20% - アクセント 5 2 4" xfId="84"/>
    <cellStyle name="20% - アクセント 5 2 5" xfId="85"/>
    <cellStyle name="20% - アクセント 5 3" xfId="86"/>
    <cellStyle name="20% - アクセント 5 3 2" xfId="87"/>
    <cellStyle name="20% - アクセント 5 3 3" xfId="88"/>
    <cellStyle name="20% - アクセント 5 3 4" xfId="89"/>
    <cellStyle name="20% - アクセント 5 3 5" xfId="90"/>
    <cellStyle name="20% - アクセント 5 4" xfId="91"/>
    <cellStyle name="20% - アクセント 5 4 2" xfId="92"/>
    <cellStyle name="20% - アクセント 5 4 3" xfId="93"/>
    <cellStyle name="20% - アクセント 5 5" xfId="94"/>
    <cellStyle name="20% - アクセント 5 6" xfId="95"/>
    <cellStyle name="20% - アクセント 6" xfId="96"/>
    <cellStyle name="20% - アクセント 6 2" xfId="97"/>
    <cellStyle name="20% - アクセント 6 2 2" xfId="98"/>
    <cellStyle name="20% - アクセント 6 2 3" xfId="99"/>
    <cellStyle name="20% - アクセント 6 2 4" xfId="100"/>
    <cellStyle name="20% - アクセント 6 2 5" xfId="101"/>
    <cellStyle name="20% - アクセント 6 3" xfId="102"/>
    <cellStyle name="20% - アクセント 6 3 2" xfId="103"/>
    <cellStyle name="20% - アクセント 6 3 3" xfId="104"/>
    <cellStyle name="20% - アクセント 6 3 4" xfId="105"/>
    <cellStyle name="20% - アクセント 6 3 5" xfId="106"/>
    <cellStyle name="20% - アクセント 6 4" xfId="107"/>
    <cellStyle name="20% - アクセント 6 4 2" xfId="108"/>
    <cellStyle name="20% - アクセント 6 4 3" xfId="109"/>
    <cellStyle name="20% - アクセント 6 5" xfId="110"/>
    <cellStyle name="20% - アクセント 6 6" xfId="111"/>
    <cellStyle name="40% - アクセント 1" xfId="112"/>
    <cellStyle name="40% - アクセント 1 2" xfId="113"/>
    <cellStyle name="40% - アクセント 1 2 2" xfId="114"/>
    <cellStyle name="40% - アクセント 1 2 3" xfId="115"/>
    <cellStyle name="40% - アクセント 1 2 4" xfId="116"/>
    <cellStyle name="40% - アクセント 1 2 5" xfId="117"/>
    <cellStyle name="40% - アクセント 1 3" xfId="118"/>
    <cellStyle name="40% - アクセント 1 3 2" xfId="119"/>
    <cellStyle name="40% - アクセント 1 3 3" xfId="120"/>
    <cellStyle name="40% - アクセント 1 3 4" xfId="121"/>
    <cellStyle name="40% - アクセント 1 3 5" xfId="122"/>
    <cellStyle name="40% - アクセント 1 4" xfId="123"/>
    <cellStyle name="40% - アクセント 1 4 2" xfId="124"/>
    <cellStyle name="40% - アクセント 1 4 3" xfId="125"/>
    <cellStyle name="40% - アクセント 1 5" xfId="126"/>
    <cellStyle name="40% - アクセント 1 6" xfId="127"/>
    <cellStyle name="40% - アクセント 2" xfId="128"/>
    <cellStyle name="40% - アクセント 2 2" xfId="129"/>
    <cellStyle name="40% - アクセント 2 2 2" xfId="130"/>
    <cellStyle name="40% - アクセント 2 2 3" xfId="131"/>
    <cellStyle name="40% - アクセント 2 2 4" xfId="132"/>
    <cellStyle name="40% - アクセント 2 2 5" xfId="133"/>
    <cellStyle name="40% - アクセント 2 3" xfId="134"/>
    <cellStyle name="40% - アクセント 2 3 2" xfId="135"/>
    <cellStyle name="40% - アクセント 2 3 3" xfId="136"/>
    <cellStyle name="40% - アクセント 2 3 4" xfId="137"/>
    <cellStyle name="40% - アクセント 2 3 5" xfId="138"/>
    <cellStyle name="40% - アクセント 2 4" xfId="139"/>
    <cellStyle name="40% - アクセント 2 4 2" xfId="140"/>
    <cellStyle name="40% - アクセント 2 4 3" xfId="141"/>
    <cellStyle name="40% - アクセント 2 5" xfId="142"/>
    <cellStyle name="40% - アクセント 2 6" xfId="143"/>
    <cellStyle name="40% - アクセント 3" xfId="144"/>
    <cellStyle name="40% - アクセント 3 2" xfId="145"/>
    <cellStyle name="40% - アクセント 3 2 2" xfId="146"/>
    <cellStyle name="40% - アクセント 3 2 3" xfId="147"/>
    <cellStyle name="40% - アクセント 3 2 4" xfId="148"/>
    <cellStyle name="40% - アクセント 3 2 5" xfId="149"/>
    <cellStyle name="40% - アクセント 3 3" xfId="150"/>
    <cellStyle name="40% - アクセント 3 3 2" xfId="151"/>
    <cellStyle name="40% - アクセント 3 3 3" xfId="152"/>
    <cellStyle name="40% - アクセント 3 3 4" xfId="153"/>
    <cellStyle name="40% - アクセント 3 3 5" xfId="154"/>
    <cellStyle name="40% - アクセント 3 4" xfId="155"/>
    <cellStyle name="40% - アクセント 3 4 2" xfId="156"/>
    <cellStyle name="40% - アクセント 3 4 3" xfId="157"/>
    <cellStyle name="40% - アクセント 3 5" xfId="158"/>
    <cellStyle name="40% - アクセント 3 6" xfId="159"/>
    <cellStyle name="40% - アクセント 4" xfId="160"/>
    <cellStyle name="40% - アクセント 4 2" xfId="161"/>
    <cellStyle name="40% - アクセント 4 2 2" xfId="162"/>
    <cellStyle name="40% - アクセント 4 2 3" xfId="163"/>
    <cellStyle name="40% - アクセント 4 2 4" xfId="164"/>
    <cellStyle name="40% - アクセント 4 2 5" xfId="165"/>
    <cellStyle name="40% - アクセント 4 3" xfId="166"/>
    <cellStyle name="40% - アクセント 4 3 2" xfId="167"/>
    <cellStyle name="40% - アクセント 4 3 3" xfId="168"/>
    <cellStyle name="40% - アクセント 4 3 4" xfId="169"/>
    <cellStyle name="40% - アクセント 4 3 5" xfId="170"/>
    <cellStyle name="40% - アクセント 4 4" xfId="171"/>
    <cellStyle name="40% - アクセント 4 4 2" xfId="172"/>
    <cellStyle name="40% - アクセント 4 4 3" xfId="173"/>
    <cellStyle name="40% - アクセント 4 5" xfId="174"/>
    <cellStyle name="40% - アクセント 4 6" xfId="175"/>
    <cellStyle name="40% - アクセント 5" xfId="176"/>
    <cellStyle name="40% - アクセント 5 2" xfId="177"/>
    <cellStyle name="40% - アクセント 5 2 2" xfId="178"/>
    <cellStyle name="40% - アクセント 5 2 3" xfId="179"/>
    <cellStyle name="40% - アクセント 5 2 4" xfId="180"/>
    <cellStyle name="40% - アクセント 5 2 5" xfId="181"/>
    <cellStyle name="40% - アクセント 5 3" xfId="182"/>
    <cellStyle name="40% - アクセント 5 3 2" xfId="183"/>
    <cellStyle name="40% - アクセント 5 3 3" xfId="184"/>
    <cellStyle name="40% - アクセント 5 3 4" xfId="185"/>
    <cellStyle name="40% - アクセント 5 3 5" xfId="186"/>
    <cellStyle name="40% - アクセント 5 4" xfId="187"/>
    <cellStyle name="40% - アクセント 5 4 2" xfId="188"/>
    <cellStyle name="40% - アクセント 5 4 3" xfId="189"/>
    <cellStyle name="40% - アクセント 5 5" xfId="190"/>
    <cellStyle name="40% - アクセント 5 6" xfId="191"/>
    <cellStyle name="40% - アクセント 6" xfId="192"/>
    <cellStyle name="40% - アクセント 6 2" xfId="193"/>
    <cellStyle name="40% - アクセント 6 2 2" xfId="194"/>
    <cellStyle name="40% - アクセント 6 2 3" xfId="195"/>
    <cellStyle name="40% - アクセント 6 2 4" xfId="196"/>
    <cellStyle name="40% - アクセント 6 2 5" xfId="197"/>
    <cellStyle name="40% - アクセント 6 3" xfId="198"/>
    <cellStyle name="40% - アクセント 6 3 2" xfId="199"/>
    <cellStyle name="40% - アクセント 6 3 3" xfId="200"/>
    <cellStyle name="40% - アクセント 6 3 4" xfId="201"/>
    <cellStyle name="40% - アクセント 6 3 5" xfId="202"/>
    <cellStyle name="40% - アクセント 6 4" xfId="203"/>
    <cellStyle name="40% - アクセント 6 4 2" xfId="204"/>
    <cellStyle name="40% - アクセント 6 4 3" xfId="205"/>
    <cellStyle name="40% - アクセント 6 5" xfId="206"/>
    <cellStyle name="40% - アクセント 6 6" xfId="207"/>
    <cellStyle name="60% - アクセント 1" xfId="208"/>
    <cellStyle name="60% - アクセント 1 2" xfId="209"/>
    <cellStyle name="60% - アクセント 1 2 2" xfId="210"/>
    <cellStyle name="60% - アクセント 1 2 3" xfId="211"/>
    <cellStyle name="60% - アクセント 1 2 4" xfId="212"/>
    <cellStyle name="60% - アクセント 1 2 5" xfId="213"/>
    <cellStyle name="60% - アクセント 1 3" xfId="214"/>
    <cellStyle name="60% - アクセント 1 3 2" xfId="215"/>
    <cellStyle name="60% - アクセント 1 3 3" xfId="216"/>
    <cellStyle name="60% - アクセント 1 3 4" xfId="217"/>
    <cellStyle name="60% - アクセント 1 3 5" xfId="218"/>
    <cellStyle name="60% - アクセント 1 4" xfId="219"/>
    <cellStyle name="60% - アクセント 1 4 2" xfId="220"/>
    <cellStyle name="60% - アクセント 1 4 3" xfId="221"/>
    <cellStyle name="60% - アクセント 1 5" xfId="222"/>
    <cellStyle name="60% - アクセント 1 6" xfId="223"/>
    <cellStyle name="60% - アクセント 2" xfId="224"/>
    <cellStyle name="60% - アクセント 2 2" xfId="225"/>
    <cellStyle name="60% - アクセント 2 2 2" xfId="226"/>
    <cellStyle name="60% - アクセント 2 2 3" xfId="227"/>
    <cellStyle name="60% - アクセント 2 2 4" xfId="228"/>
    <cellStyle name="60% - アクセント 2 2 5" xfId="229"/>
    <cellStyle name="60% - アクセント 2 3" xfId="230"/>
    <cellStyle name="60% - アクセント 2 3 2" xfId="231"/>
    <cellStyle name="60% - アクセント 2 3 3" xfId="232"/>
    <cellStyle name="60% - アクセント 2 3 4" xfId="233"/>
    <cellStyle name="60% - アクセント 2 3 5" xfId="234"/>
    <cellStyle name="60% - アクセント 2 4" xfId="235"/>
    <cellStyle name="60% - アクセント 2 4 2" xfId="236"/>
    <cellStyle name="60% - アクセント 2 4 3" xfId="237"/>
    <cellStyle name="60% - アクセント 2 5" xfId="238"/>
    <cellStyle name="60% - アクセント 2 6" xfId="239"/>
    <cellStyle name="60% - アクセント 3" xfId="240"/>
    <cellStyle name="60% - アクセント 3 2" xfId="241"/>
    <cellStyle name="60% - アクセント 3 2 2" xfId="242"/>
    <cellStyle name="60% - アクセント 3 2 3" xfId="243"/>
    <cellStyle name="60% - アクセント 3 2 4" xfId="244"/>
    <cellStyle name="60% - アクセント 3 2 5" xfId="245"/>
    <cellStyle name="60% - アクセント 3 3" xfId="246"/>
    <cellStyle name="60% - アクセント 3 3 2" xfId="247"/>
    <cellStyle name="60% - アクセント 3 3 3" xfId="248"/>
    <cellStyle name="60% - アクセント 3 3 4" xfId="249"/>
    <cellStyle name="60% - アクセント 3 3 5" xfId="250"/>
    <cellStyle name="60% - アクセント 3 4" xfId="251"/>
    <cellStyle name="60% - アクセント 3 4 2" xfId="252"/>
    <cellStyle name="60% - アクセント 3 4 3" xfId="253"/>
    <cellStyle name="60% - アクセント 3 5" xfId="254"/>
    <cellStyle name="60% - アクセント 3 6" xfId="255"/>
    <cellStyle name="60% - アクセント 4" xfId="256"/>
    <cellStyle name="60% - アクセント 4 2" xfId="257"/>
    <cellStyle name="60% - アクセント 4 2 2" xfId="258"/>
    <cellStyle name="60% - アクセント 4 2 3" xfId="259"/>
    <cellStyle name="60% - アクセント 4 2 4" xfId="260"/>
    <cellStyle name="60% - アクセント 4 2 5" xfId="261"/>
    <cellStyle name="60% - アクセント 4 3" xfId="262"/>
    <cellStyle name="60% - アクセント 4 3 2" xfId="263"/>
    <cellStyle name="60% - アクセント 4 3 3" xfId="264"/>
    <cellStyle name="60% - アクセント 4 3 4" xfId="265"/>
    <cellStyle name="60% - アクセント 4 3 5" xfId="266"/>
    <cellStyle name="60% - アクセント 4 4" xfId="267"/>
    <cellStyle name="60% - アクセント 4 4 2" xfId="268"/>
    <cellStyle name="60% - アクセント 4 4 3" xfId="269"/>
    <cellStyle name="60% - アクセント 4 5" xfId="270"/>
    <cellStyle name="60% - アクセント 4 6" xfId="271"/>
    <cellStyle name="60% - アクセント 5" xfId="272"/>
    <cellStyle name="60% - アクセント 5 2" xfId="273"/>
    <cellStyle name="60% - アクセント 5 2 2" xfId="274"/>
    <cellStyle name="60% - アクセント 5 2 3" xfId="275"/>
    <cellStyle name="60% - アクセント 5 2 4" xfId="276"/>
    <cellStyle name="60% - アクセント 5 2 5" xfId="277"/>
    <cellStyle name="60% - アクセント 5 3" xfId="278"/>
    <cellStyle name="60% - アクセント 5 3 2" xfId="279"/>
    <cellStyle name="60% - アクセント 5 3 3" xfId="280"/>
    <cellStyle name="60% - アクセント 5 3 4" xfId="281"/>
    <cellStyle name="60% - アクセント 5 3 5" xfId="282"/>
    <cellStyle name="60% - アクセント 5 4" xfId="283"/>
    <cellStyle name="60% - アクセント 5 4 2" xfId="284"/>
    <cellStyle name="60% - アクセント 5 4 3" xfId="285"/>
    <cellStyle name="60% - アクセント 5 5" xfId="286"/>
    <cellStyle name="60% - アクセント 5 6" xfId="287"/>
    <cellStyle name="60% - アクセント 6" xfId="288"/>
    <cellStyle name="60% - アクセント 6 2" xfId="289"/>
    <cellStyle name="60% - アクセント 6 2 2" xfId="290"/>
    <cellStyle name="60% - アクセント 6 2 3" xfId="291"/>
    <cellStyle name="60% - アクセント 6 2 4" xfId="292"/>
    <cellStyle name="60% - アクセント 6 2 5" xfId="293"/>
    <cellStyle name="60% - アクセント 6 3" xfId="294"/>
    <cellStyle name="60% - アクセント 6 3 2" xfId="295"/>
    <cellStyle name="60% - アクセント 6 3 3" xfId="296"/>
    <cellStyle name="60% - アクセント 6 3 4" xfId="297"/>
    <cellStyle name="60% - アクセント 6 3 5" xfId="298"/>
    <cellStyle name="60% - アクセント 6 4" xfId="299"/>
    <cellStyle name="60% - アクセント 6 4 2" xfId="300"/>
    <cellStyle name="60% - アクセント 6 4 3" xfId="301"/>
    <cellStyle name="60% - アクセント 6 5" xfId="302"/>
    <cellStyle name="60% - アクセント 6 6" xfId="303"/>
    <cellStyle name="AAA" xfId="304"/>
    <cellStyle name="Body" xfId="305"/>
    <cellStyle name="Body 2" xfId="306"/>
    <cellStyle name="Calc Currency (0)" xfId="307"/>
    <cellStyle name="Calc Currency (0) 2" xfId="308"/>
    <cellStyle name="Calc Currency (0) 3" xfId="309"/>
    <cellStyle name="Comma [0]" xfId="310"/>
    <cellStyle name="Comma [0] 2" xfId="311"/>
    <cellStyle name="Comma [0] 2 2" xfId="312"/>
    <cellStyle name="Comma [0] 3" xfId="313"/>
    <cellStyle name="Comma [0] 3 2" xfId="314"/>
    <cellStyle name="Comma [0] 4" xfId="315"/>
    <cellStyle name="Comma [0] 4 2" xfId="316"/>
    <cellStyle name="Comma [0] 5" xfId="317"/>
    <cellStyle name="Comma_1995" xfId="318"/>
    <cellStyle name="Currency [0]" xfId="319"/>
    <cellStyle name="Currency [0] 2" xfId="320"/>
    <cellStyle name="Currency [0] 3" xfId="321"/>
    <cellStyle name="Currency [0] 4" xfId="322"/>
    <cellStyle name="Currency_1995" xfId="323"/>
    <cellStyle name="entry" xfId="324"/>
    <cellStyle name="f" xfId="325"/>
    <cellStyle name="g/標準" xfId="326"/>
    <cellStyle name="g/標準 2" xfId="327"/>
    <cellStyle name="g/標準 2 2" xfId="328"/>
    <cellStyle name="g/標準 3" xfId="329"/>
    <cellStyle name="GBS Files" xfId="330"/>
    <cellStyle name="Grey" xfId="331"/>
    <cellStyle name="Head 1" xfId="332"/>
    <cellStyle name="Header1" xfId="333"/>
    <cellStyle name="Header1 2" xfId="334"/>
    <cellStyle name="Header1 3" xfId="335"/>
    <cellStyle name="Header1 4" xfId="336"/>
    <cellStyle name="Header2" xfId="337"/>
    <cellStyle name="Header2 2" xfId="338"/>
    <cellStyle name="Header2 3" xfId="339"/>
    <cellStyle name="Header2 4" xfId="340"/>
    <cellStyle name="Hyperlink_内3-1-1 配当決算期日変換処理" xfId="341"/>
    <cellStyle name="IBM(401K)" xfId="342"/>
    <cellStyle name="Input [yellow]" xfId="343"/>
    <cellStyle name="J401K" xfId="344"/>
    <cellStyle name="Komma [0]_laroux" xfId="345"/>
    <cellStyle name="Komma_laroux" xfId="346"/>
    <cellStyle name="no dec" xfId="347"/>
    <cellStyle name="no dec 2" xfId="348"/>
    <cellStyle name="no dec 2 2" xfId="349"/>
    <cellStyle name="no dec 2 2 2" xfId="350"/>
    <cellStyle name="no dec 2 2 2 2" xfId="351"/>
    <cellStyle name="no dec 2 2 2 3" xfId="352"/>
    <cellStyle name="no dec 2 2 2 4" xfId="353"/>
    <cellStyle name="no dec 2 2 3" xfId="354"/>
    <cellStyle name="no dec 2 2 3 2" xfId="355"/>
    <cellStyle name="no dec 2 2 3 3" xfId="356"/>
    <cellStyle name="no dec 2 2 4" xfId="357"/>
    <cellStyle name="no dec 2 2 4 2" xfId="358"/>
    <cellStyle name="no dec 2 2 4 3" xfId="359"/>
    <cellStyle name="no dec 2 2 5" xfId="360"/>
    <cellStyle name="no dec 2 2 5 2" xfId="361"/>
    <cellStyle name="no dec 2 2 6" xfId="362"/>
    <cellStyle name="no dec 2 3" xfId="363"/>
    <cellStyle name="no dec 2 3 2" xfId="364"/>
    <cellStyle name="no dec 2 3 2 2" xfId="365"/>
    <cellStyle name="no dec 2 3 2 3" xfId="366"/>
    <cellStyle name="no dec 2 3 2 4" xfId="367"/>
    <cellStyle name="no dec 2 3 3" xfId="368"/>
    <cellStyle name="no dec 2 3 3 2" xfId="369"/>
    <cellStyle name="no dec 2 3 3 3" xfId="370"/>
    <cellStyle name="no dec 2 3 4" xfId="371"/>
    <cellStyle name="no dec 2 3 4 2" xfId="372"/>
    <cellStyle name="no dec 2 3 4 3" xfId="373"/>
    <cellStyle name="no dec 2 3 5" xfId="374"/>
    <cellStyle name="no dec 2 3 5 2" xfId="375"/>
    <cellStyle name="no dec 2 3 6" xfId="376"/>
    <cellStyle name="no dec 2 4" xfId="377"/>
    <cellStyle name="no dec 2 4 2" xfId="378"/>
    <cellStyle name="no dec 2 4 3" xfId="379"/>
    <cellStyle name="no dec 2 4 3 2" xfId="380"/>
    <cellStyle name="no dec 2 4 4" xfId="381"/>
    <cellStyle name="no dec 2 4 5" xfId="382"/>
    <cellStyle name="no dec 2 5" xfId="383"/>
    <cellStyle name="no dec 2 5 2" xfId="384"/>
    <cellStyle name="no dec 2 5 2 2" xfId="385"/>
    <cellStyle name="no dec 2 5 2 2 2" xfId="386"/>
    <cellStyle name="no dec 2 5 2 2 2 2" xfId="387"/>
    <cellStyle name="no dec 2 5 2 3" xfId="388"/>
    <cellStyle name="no dec 2 5 2 3 2" xfId="389"/>
    <cellStyle name="no dec 2 5 2 3 2 2" xfId="390"/>
    <cellStyle name="no dec 2 5 2 4" xfId="391"/>
    <cellStyle name="no dec 2 5 2 4 2" xfId="392"/>
    <cellStyle name="no dec 2 5 3" xfId="393"/>
    <cellStyle name="no dec 2 5 3 2" xfId="394"/>
    <cellStyle name="no dec 2 5 3 2 2" xfId="395"/>
    <cellStyle name="no dec 2 5 4" xfId="396"/>
    <cellStyle name="no dec 2 5 4 2" xfId="397"/>
    <cellStyle name="no dec 2 5 4 3" xfId="398"/>
    <cellStyle name="no dec 2 5 4 3 2" xfId="399"/>
    <cellStyle name="no dec 2 5 5" xfId="400"/>
    <cellStyle name="no dec 2 5 5 2" xfId="401"/>
    <cellStyle name="no dec 2 5 5 2 2" xfId="402"/>
    <cellStyle name="no dec 2 5 6" xfId="403"/>
    <cellStyle name="no dec 2 5 6 2" xfId="404"/>
    <cellStyle name="no dec 2 6" xfId="405"/>
    <cellStyle name="no dec 2 6 2" xfId="406"/>
    <cellStyle name="no dec 2 6 2 2" xfId="407"/>
    <cellStyle name="no dec 2 6 2 2 2" xfId="408"/>
    <cellStyle name="no dec 2 6 2 3" xfId="409"/>
    <cellStyle name="no dec 2 6 2 4" xfId="410"/>
    <cellStyle name="no dec 2 6 3" xfId="411"/>
    <cellStyle name="no dec 2 6 3 2" xfId="412"/>
    <cellStyle name="no dec 2 6 3 2 2" xfId="413"/>
    <cellStyle name="no dec 2 6 4" xfId="414"/>
    <cellStyle name="no dec 2 6 5" xfId="415"/>
    <cellStyle name="no dec 2 6 5 2" xfId="416"/>
    <cellStyle name="no dec 2 7" xfId="417"/>
    <cellStyle name="no dec 2 7 2" xfId="418"/>
    <cellStyle name="no dec 2 7 2 2" xfId="419"/>
    <cellStyle name="no dec 2 7 2 2 2" xfId="420"/>
    <cellStyle name="no dec 2 7 3" xfId="421"/>
    <cellStyle name="no dec 2 7 3 2" xfId="422"/>
    <cellStyle name="no dec 2 8" xfId="423"/>
    <cellStyle name="no dec 2 8 2" xfId="424"/>
    <cellStyle name="no dec 2 8 3" xfId="425"/>
    <cellStyle name="no dec 2 9" xfId="426"/>
    <cellStyle name="no dec 3" xfId="427"/>
    <cellStyle name="no dec 3 2" xfId="428"/>
    <cellStyle name="no dec 3 2 2" xfId="429"/>
    <cellStyle name="no dec 3 2 3" xfId="430"/>
    <cellStyle name="no dec 3 2 4" xfId="431"/>
    <cellStyle name="no dec 3 3" xfId="432"/>
    <cellStyle name="no dec 3 3 2" xfId="433"/>
    <cellStyle name="no dec 3 3 3" xfId="434"/>
    <cellStyle name="no dec 3 4" xfId="435"/>
    <cellStyle name="no dec 3 5" xfId="436"/>
    <cellStyle name="no dec 4" xfId="437"/>
    <cellStyle name="no dec 4 2" xfId="438"/>
    <cellStyle name="no dec 4 2 2" xfId="439"/>
    <cellStyle name="no dec 4 2 2 2" xfId="440"/>
    <cellStyle name="no dec 4 2 2 2 2" xfId="441"/>
    <cellStyle name="no dec 4 2 3" xfId="442"/>
    <cellStyle name="no dec 4 2 3 2" xfId="443"/>
    <cellStyle name="no dec 4 2 3 2 2" xfId="444"/>
    <cellStyle name="no dec 4 2 4" xfId="445"/>
    <cellStyle name="no dec 4 2 4 2" xfId="446"/>
    <cellStyle name="no dec 4 3" xfId="447"/>
    <cellStyle name="no dec 4 3 2" xfId="448"/>
    <cellStyle name="no dec 4 3 2 2" xfId="449"/>
    <cellStyle name="no dec 4 4" xfId="450"/>
    <cellStyle name="no dec 4 4 2" xfId="451"/>
    <cellStyle name="no dec 4 4 3" xfId="452"/>
    <cellStyle name="no dec 4 4 3 2" xfId="453"/>
    <cellStyle name="no dec 4 5" xfId="454"/>
    <cellStyle name="no dec 4 5 2" xfId="455"/>
    <cellStyle name="no dec 4 5 2 2" xfId="456"/>
    <cellStyle name="no dec 4 6" xfId="457"/>
    <cellStyle name="no dec 4 6 2" xfId="458"/>
    <cellStyle name="no dec 5" xfId="459"/>
    <cellStyle name="no dec 5 2" xfId="460"/>
    <cellStyle name="no dec 5 2 2" xfId="461"/>
    <cellStyle name="no dec 5 2 2 2" xfId="462"/>
    <cellStyle name="no dec 5 3" xfId="463"/>
    <cellStyle name="no dec 5 3 2" xfId="464"/>
    <cellStyle name="no dec 5 3 2 2" xfId="465"/>
    <cellStyle name="no dec 5 4" xfId="466"/>
    <cellStyle name="no dec 5 4 2" xfId="467"/>
    <cellStyle name="no dec 6" xfId="468"/>
    <cellStyle name="no dec 6 2" xfId="469"/>
    <cellStyle name="no dec 6 2 2" xfId="470"/>
    <cellStyle name="no dec 6 2 2 2" xfId="471"/>
    <cellStyle name="no dec 6 3" xfId="472"/>
    <cellStyle name="no dec 6 3 2" xfId="473"/>
    <cellStyle name="no dec 7" xfId="474"/>
    <cellStyle name="no dec 7 2" xfId="475"/>
    <cellStyle name="no dec 8" xfId="476"/>
    <cellStyle name="no dec 8 2" xfId="477"/>
    <cellStyle name="no dec_基本設計書更新履歴一覧" xfId="478"/>
    <cellStyle name="Normal - Style1" xfId="479"/>
    <cellStyle name="Normal - Style1 2" xfId="480"/>
    <cellStyle name="Normal - Style1 3" xfId="481"/>
    <cellStyle name="Normal - Style1 4" xfId="482"/>
    <cellStyle name="Normal_#18-Internet" xfId="483"/>
    <cellStyle name="Percent [2]" xfId="484"/>
    <cellStyle name="price" xfId="485"/>
    <cellStyle name="PSChar" xfId="486"/>
    <cellStyle name="PSHeading" xfId="487"/>
    <cellStyle name="revised" xfId="488"/>
    <cellStyle name="SAPBEXaggData" xfId="489"/>
    <cellStyle name="SAPBEXaggDataEmph" xfId="490"/>
    <cellStyle name="SAPBEXaggItem" xfId="491"/>
    <cellStyle name="SAPBEXaggItemX" xfId="492"/>
    <cellStyle name="SAPBEXchaText" xfId="493"/>
    <cellStyle name="SAPBEXexcBad7" xfId="494"/>
    <cellStyle name="SAPBEXexcBad8" xfId="495"/>
    <cellStyle name="SAPBEXexcBad9" xfId="496"/>
    <cellStyle name="SAPBEXexcCritical4" xfId="497"/>
    <cellStyle name="SAPBEXexcCritical5" xfId="498"/>
    <cellStyle name="SAPBEXexcCritical6" xfId="499"/>
    <cellStyle name="SAPBEXexcGood1" xfId="500"/>
    <cellStyle name="SAPBEXexcGood2" xfId="501"/>
    <cellStyle name="SAPBEXexcGood3" xfId="502"/>
    <cellStyle name="SAPBEXfilterDrill" xfId="503"/>
    <cellStyle name="SAPBEXfilterItem" xfId="504"/>
    <cellStyle name="SAPBEXfilterText" xfId="505"/>
    <cellStyle name="SAPBEXformats" xfId="506"/>
    <cellStyle name="SAPBEXheaderItem" xfId="507"/>
    <cellStyle name="SAPBEXheaderText" xfId="508"/>
    <cellStyle name="SAPBEXHLevel0" xfId="509"/>
    <cellStyle name="SAPBEXHLevel0X" xfId="510"/>
    <cellStyle name="SAPBEXHLevel1" xfId="511"/>
    <cellStyle name="SAPBEXHLevel1X" xfId="512"/>
    <cellStyle name="SAPBEXHLevel2" xfId="513"/>
    <cellStyle name="SAPBEXHLevel2X" xfId="514"/>
    <cellStyle name="SAPBEXHLevel3" xfId="515"/>
    <cellStyle name="SAPBEXHLevel3X" xfId="516"/>
    <cellStyle name="SAPBEXresData" xfId="517"/>
    <cellStyle name="SAPBEXresDataEmph" xfId="518"/>
    <cellStyle name="SAPBEXresItem" xfId="519"/>
    <cellStyle name="SAPBEXresItemX" xfId="520"/>
    <cellStyle name="SAPBEXstdData" xfId="521"/>
    <cellStyle name="SAPBEXstdDataEmph" xfId="522"/>
    <cellStyle name="SAPBEXstdItem" xfId="523"/>
    <cellStyle name="SAPBEXstdItemX" xfId="524"/>
    <cellStyle name="SAPBEXtitle" xfId="525"/>
    <cellStyle name="SAPBEXundefined" xfId="526"/>
    <cellStyle name="section" xfId="527"/>
    <cellStyle name="SPOl" xfId="528"/>
    <cellStyle name="Standaard_laroux" xfId="529"/>
    <cellStyle name="subhead" xfId="530"/>
    <cellStyle name="title" xfId="531"/>
    <cellStyle name="Valuta [0]_laroux" xfId="532"/>
    <cellStyle name="Valuta_laroux" xfId="533"/>
    <cellStyle name="yumi" xfId="534"/>
    <cellStyle name="アクセント 1" xfId="535"/>
    <cellStyle name="アクセント 1 2" xfId="536"/>
    <cellStyle name="アクセント 1 2 2" xfId="537"/>
    <cellStyle name="アクセント 1 2 3" xfId="538"/>
    <cellStyle name="アクセント 1 2 4" xfId="539"/>
    <cellStyle name="アクセント 1 2 5" xfId="540"/>
    <cellStyle name="アクセント 1 3" xfId="541"/>
    <cellStyle name="アクセント 1 3 2" xfId="542"/>
    <cellStyle name="アクセント 1 3 3" xfId="543"/>
    <cellStyle name="アクセント 1 3 4" xfId="544"/>
    <cellStyle name="アクセント 1 3 5" xfId="545"/>
    <cellStyle name="アクセント 1 4" xfId="546"/>
    <cellStyle name="アクセント 1 4 2" xfId="547"/>
    <cellStyle name="アクセント 1 4 3" xfId="548"/>
    <cellStyle name="アクセント 1 5" xfId="549"/>
    <cellStyle name="アクセント 1 6" xfId="550"/>
    <cellStyle name="アクセント 2" xfId="551"/>
    <cellStyle name="アクセント 2 2" xfId="552"/>
    <cellStyle name="アクセント 2 2 2" xfId="553"/>
    <cellStyle name="アクセント 2 2 3" xfId="554"/>
    <cellStyle name="アクセント 2 2 4" xfId="555"/>
    <cellStyle name="アクセント 2 2 5" xfId="556"/>
    <cellStyle name="アクセント 2 3" xfId="557"/>
    <cellStyle name="アクセント 2 3 2" xfId="558"/>
    <cellStyle name="アクセント 2 3 3" xfId="559"/>
    <cellStyle name="アクセント 2 3 4" xfId="560"/>
    <cellStyle name="アクセント 2 3 5" xfId="561"/>
    <cellStyle name="アクセント 2 4" xfId="562"/>
    <cellStyle name="アクセント 2 4 2" xfId="563"/>
    <cellStyle name="アクセント 2 4 3" xfId="564"/>
    <cellStyle name="アクセント 2 5" xfId="565"/>
    <cellStyle name="アクセント 2 6" xfId="566"/>
    <cellStyle name="アクセント 3" xfId="567"/>
    <cellStyle name="アクセント 3 2" xfId="568"/>
    <cellStyle name="アクセント 3 2 2" xfId="569"/>
    <cellStyle name="アクセント 3 2 3" xfId="570"/>
    <cellStyle name="アクセント 3 2 4" xfId="571"/>
    <cellStyle name="アクセント 3 2 5" xfId="572"/>
    <cellStyle name="アクセント 3 3" xfId="573"/>
    <cellStyle name="アクセント 3 3 2" xfId="574"/>
    <cellStyle name="アクセント 3 3 3" xfId="575"/>
    <cellStyle name="アクセント 3 3 4" xfId="576"/>
    <cellStyle name="アクセント 3 3 5" xfId="577"/>
    <cellStyle name="アクセント 3 4" xfId="578"/>
    <cellStyle name="アクセント 3 4 2" xfId="579"/>
    <cellStyle name="アクセント 3 4 3" xfId="580"/>
    <cellStyle name="アクセント 3 5" xfId="581"/>
    <cellStyle name="アクセント 3 6" xfId="582"/>
    <cellStyle name="アクセント 4" xfId="583"/>
    <cellStyle name="アクセント 4 2" xfId="584"/>
    <cellStyle name="アクセント 4 2 2" xfId="585"/>
    <cellStyle name="アクセント 4 2 3" xfId="586"/>
    <cellStyle name="アクセント 4 2 4" xfId="587"/>
    <cellStyle name="アクセント 4 2 5" xfId="588"/>
    <cellStyle name="アクセント 4 3" xfId="589"/>
    <cellStyle name="アクセント 4 3 2" xfId="590"/>
    <cellStyle name="アクセント 4 3 3" xfId="591"/>
    <cellStyle name="アクセント 4 3 4" xfId="592"/>
    <cellStyle name="アクセント 4 3 5" xfId="593"/>
    <cellStyle name="アクセント 4 4" xfId="594"/>
    <cellStyle name="アクセント 4 4 2" xfId="595"/>
    <cellStyle name="アクセント 4 4 3" xfId="596"/>
    <cellStyle name="アクセント 4 5" xfId="597"/>
    <cellStyle name="アクセント 4 6" xfId="598"/>
    <cellStyle name="アクセント 5" xfId="599"/>
    <cellStyle name="アクセント 5 2" xfId="600"/>
    <cellStyle name="アクセント 5 2 2" xfId="601"/>
    <cellStyle name="アクセント 5 2 3" xfId="602"/>
    <cellStyle name="アクセント 5 2 4" xfId="603"/>
    <cellStyle name="アクセント 5 2 5" xfId="604"/>
    <cellStyle name="アクセント 5 3" xfId="605"/>
    <cellStyle name="アクセント 5 3 2" xfId="606"/>
    <cellStyle name="アクセント 5 3 3" xfId="607"/>
    <cellStyle name="アクセント 5 3 4" xfId="608"/>
    <cellStyle name="アクセント 5 3 5" xfId="609"/>
    <cellStyle name="アクセント 5 4" xfId="610"/>
    <cellStyle name="アクセント 5 4 2" xfId="611"/>
    <cellStyle name="アクセント 5 4 3" xfId="612"/>
    <cellStyle name="アクセント 5 5" xfId="613"/>
    <cellStyle name="アクセント 5 6" xfId="614"/>
    <cellStyle name="アクセント 6" xfId="615"/>
    <cellStyle name="アクセント 6 2" xfId="616"/>
    <cellStyle name="アクセント 6 2 2" xfId="617"/>
    <cellStyle name="アクセント 6 2 3" xfId="618"/>
    <cellStyle name="アクセント 6 2 4" xfId="619"/>
    <cellStyle name="アクセント 6 2 5" xfId="620"/>
    <cellStyle name="アクセント 6 3" xfId="621"/>
    <cellStyle name="アクセント 6 3 2" xfId="622"/>
    <cellStyle name="アクセント 6 3 3" xfId="623"/>
    <cellStyle name="アクセント 6 3 4" xfId="624"/>
    <cellStyle name="アクセント 6 3 5" xfId="625"/>
    <cellStyle name="アクセント 6 4" xfId="626"/>
    <cellStyle name="アクセント 6 4 2" xfId="627"/>
    <cellStyle name="アクセント 6 4 3" xfId="628"/>
    <cellStyle name="アクセント 6 5" xfId="629"/>
    <cellStyle name="アクセント 6 6" xfId="630"/>
    <cellStyle name="ｶｯｺ" xfId="631"/>
    <cellStyle name="スタイル 1" xfId="632"/>
    <cellStyle name="スタイル 1 2" xfId="633"/>
    <cellStyle name="タイトル" xfId="634"/>
    <cellStyle name="タイトル 2" xfId="635"/>
    <cellStyle name="タイトル 2 2" xfId="636"/>
    <cellStyle name="タイトル 2 3" xfId="637"/>
    <cellStyle name="タイトル 2 4" xfId="638"/>
    <cellStyle name="タイトル 2 5" xfId="639"/>
    <cellStyle name="タイトル 3" xfId="640"/>
    <cellStyle name="タイトル 3 2" xfId="641"/>
    <cellStyle name="タイトル 3 3" xfId="642"/>
    <cellStyle name="タイトル 3 4" xfId="643"/>
    <cellStyle name="タイトル 3 5" xfId="644"/>
    <cellStyle name="タイトル 4" xfId="645"/>
    <cellStyle name="タイトル 4 2" xfId="646"/>
    <cellStyle name="タイトル 4 3" xfId="647"/>
    <cellStyle name="タイトル 5" xfId="648"/>
    <cellStyle name="チェック セル" xfId="649"/>
    <cellStyle name="チェック セル 2" xfId="650"/>
    <cellStyle name="チェック セル 2 2" xfId="651"/>
    <cellStyle name="チェック セル 2 3" xfId="652"/>
    <cellStyle name="チェック セル 2 4" xfId="653"/>
    <cellStyle name="チェック セル 2 5" xfId="654"/>
    <cellStyle name="チェック セル 3" xfId="655"/>
    <cellStyle name="チェック セル 3 2" xfId="656"/>
    <cellStyle name="チェック セル 3 3" xfId="657"/>
    <cellStyle name="チェック セル 3 4" xfId="658"/>
    <cellStyle name="チェック セル 3 5" xfId="659"/>
    <cellStyle name="チェック セル 4" xfId="660"/>
    <cellStyle name="チェック セル 4 2" xfId="661"/>
    <cellStyle name="チェック セル 4 3" xfId="662"/>
    <cellStyle name="チェック セル 5" xfId="663"/>
    <cellStyle name="チェック セル 6" xfId="664"/>
    <cellStyle name="どちらでもない" xfId="665"/>
    <cellStyle name="どちらでもない 2" xfId="666"/>
    <cellStyle name="どちらでもない 2 2" xfId="667"/>
    <cellStyle name="どちらでもない 2 3" xfId="668"/>
    <cellStyle name="どちらでもない 2 4" xfId="669"/>
    <cellStyle name="どちらでもない 2 5" xfId="670"/>
    <cellStyle name="どちらでもない 3" xfId="671"/>
    <cellStyle name="どちらでもない 3 2" xfId="672"/>
    <cellStyle name="どちらでもない 3 3" xfId="673"/>
    <cellStyle name="どちらでもない 3 4" xfId="674"/>
    <cellStyle name="どちらでもない 3 5" xfId="675"/>
    <cellStyle name="どちらでもない 4" xfId="676"/>
    <cellStyle name="どちらでもない 4 2" xfId="677"/>
    <cellStyle name="どちらでもない 4 3" xfId="678"/>
    <cellStyle name="どちらでもない 5" xfId="679"/>
    <cellStyle name="どちらでもない 6" xfId="680"/>
    <cellStyle name="Percent" xfId="681"/>
    <cellStyle name="パーセント 2" xfId="682"/>
    <cellStyle name="パーセント 3" xfId="683"/>
    <cellStyle name="Hyperlink" xfId="684"/>
    <cellStyle name="ハイパーリンク 2" xfId="685"/>
    <cellStyle name="ハイパーリンク 2 2" xfId="686"/>
    <cellStyle name="ハイパーリンク 2_基本設計書更新履歴一覧" xfId="687"/>
    <cellStyle name="ハイパーリンク 3" xfId="688"/>
    <cellStyle name="ハイパーリンク 4" xfId="689"/>
    <cellStyle name="ハイパーリンク 5" xfId="690"/>
    <cellStyle name="ハイパーリンク 6" xfId="691"/>
    <cellStyle name="メモ" xfId="692"/>
    <cellStyle name="メモ 2" xfId="693"/>
    <cellStyle name="メモ 2 2" xfId="694"/>
    <cellStyle name="メモ 2 3" xfId="695"/>
    <cellStyle name="メモ 2 3 2" xfId="696"/>
    <cellStyle name="メモ 2 4" xfId="697"/>
    <cellStyle name="メモ 2 5" xfId="698"/>
    <cellStyle name="メモ 2 6" xfId="699"/>
    <cellStyle name="メモ 2 7" xfId="700"/>
    <cellStyle name="メモ 3" xfId="701"/>
    <cellStyle name="メモ 3 2" xfId="702"/>
    <cellStyle name="メモ 3 2 2" xfId="703"/>
    <cellStyle name="メモ 3 2 3" xfId="704"/>
    <cellStyle name="メモ 3 2 3 2" xfId="705"/>
    <cellStyle name="メモ 3 2 4" xfId="706"/>
    <cellStyle name="メモ 3 3" xfId="707"/>
    <cellStyle name="メモ 3 3 2" xfId="708"/>
    <cellStyle name="メモ 3 3 3" xfId="709"/>
    <cellStyle name="メモ 3 3 3 2" xfId="710"/>
    <cellStyle name="メモ 3 3 4" xfId="711"/>
    <cellStyle name="メモ 3 4" xfId="712"/>
    <cellStyle name="メモ 3 5" xfId="713"/>
    <cellStyle name="メモ 3 6" xfId="714"/>
    <cellStyle name="メモ 3 7" xfId="715"/>
    <cellStyle name="メモ 4" xfId="716"/>
    <cellStyle name="メモ 4 2" xfId="717"/>
    <cellStyle name="メモ 4 3" xfId="718"/>
    <cellStyle name="メモ 4 4" xfId="719"/>
    <cellStyle name="メモ 5" xfId="720"/>
    <cellStyle name="メモ 6" xfId="721"/>
    <cellStyle name="リンク セル" xfId="722"/>
    <cellStyle name="リンク セル 2" xfId="723"/>
    <cellStyle name="リンク セル 2 2" xfId="724"/>
    <cellStyle name="リンク セル 2 3" xfId="725"/>
    <cellStyle name="リンク セル 2 4" xfId="726"/>
    <cellStyle name="リンク セル 2 5" xfId="727"/>
    <cellStyle name="リンク セル 3" xfId="728"/>
    <cellStyle name="リンク セル 3 2" xfId="729"/>
    <cellStyle name="リンク セル 3 3" xfId="730"/>
    <cellStyle name="リンク セル 3 4" xfId="731"/>
    <cellStyle name="リンク セル 3 5" xfId="732"/>
    <cellStyle name="リンク セル 4" xfId="733"/>
    <cellStyle name="リンク セル 4 2" xfId="734"/>
    <cellStyle name="リンク セル 4 3" xfId="735"/>
    <cellStyle name="リンク セル 5" xfId="736"/>
    <cellStyle name="リンク セル 6" xfId="737"/>
    <cellStyle name="_x001D_・_x000C_ﾏ・&#13;ﾂ・_x0001__x0016__x0011_F5_x0007__x0001__x0001_" xfId="738"/>
    <cellStyle name="悪い" xfId="739"/>
    <cellStyle name="悪い 2" xfId="740"/>
    <cellStyle name="悪い 2 2" xfId="741"/>
    <cellStyle name="悪い 2 3" xfId="742"/>
    <cellStyle name="悪い 2 4" xfId="743"/>
    <cellStyle name="悪い 2 5" xfId="744"/>
    <cellStyle name="悪い 3" xfId="745"/>
    <cellStyle name="悪い 3 2" xfId="746"/>
    <cellStyle name="悪い 3 3" xfId="747"/>
    <cellStyle name="悪い 3 4" xfId="748"/>
    <cellStyle name="悪い 4" xfId="749"/>
    <cellStyle name="悪い 4 2" xfId="750"/>
    <cellStyle name="悪い 4 3" xfId="751"/>
    <cellStyle name="悪い 4 4" xfId="752"/>
    <cellStyle name="悪い 4 5" xfId="753"/>
    <cellStyle name="悪い 5" xfId="754"/>
    <cellStyle name="悪い 6" xfId="755"/>
    <cellStyle name="悪い 7" xfId="756"/>
    <cellStyle name="改行(上)" xfId="757"/>
    <cellStyle name="改行(中)" xfId="758"/>
    <cellStyle name="計算" xfId="759"/>
    <cellStyle name="計算 2" xfId="760"/>
    <cellStyle name="計算 2 2" xfId="761"/>
    <cellStyle name="計算 2 3" xfId="762"/>
    <cellStyle name="計算 2 4" xfId="763"/>
    <cellStyle name="計算 2 5" xfId="764"/>
    <cellStyle name="計算 3" xfId="765"/>
    <cellStyle name="計算 3 2" xfId="766"/>
    <cellStyle name="計算 3 3" xfId="767"/>
    <cellStyle name="計算 3 4" xfId="768"/>
    <cellStyle name="計算 3 5" xfId="769"/>
    <cellStyle name="計算 4" xfId="770"/>
    <cellStyle name="計算 4 2" xfId="771"/>
    <cellStyle name="計算 4 3" xfId="772"/>
    <cellStyle name="計算 5" xfId="773"/>
    <cellStyle name="計算 6" xfId="774"/>
    <cellStyle name="警告文" xfId="775"/>
    <cellStyle name="警告文 2" xfId="776"/>
    <cellStyle name="警告文 2 2" xfId="777"/>
    <cellStyle name="警告文 2 3" xfId="778"/>
    <cellStyle name="警告文 2 4" xfId="779"/>
    <cellStyle name="警告文 2 5" xfId="780"/>
    <cellStyle name="警告文 3" xfId="781"/>
    <cellStyle name="警告文 3 2" xfId="782"/>
    <cellStyle name="警告文 3 3" xfId="783"/>
    <cellStyle name="警告文 3 4" xfId="784"/>
    <cellStyle name="警告文 3 5" xfId="785"/>
    <cellStyle name="警告文 4" xfId="786"/>
    <cellStyle name="警告文 4 2" xfId="787"/>
    <cellStyle name="警告文 4 3" xfId="788"/>
    <cellStyle name="警告文 5" xfId="789"/>
    <cellStyle name="警告文 6" xfId="790"/>
    <cellStyle name="Comma [0]" xfId="791"/>
    <cellStyle name="Comma" xfId="792"/>
    <cellStyle name="桁区切り 2" xfId="793"/>
    <cellStyle name="桁区切り 3" xfId="794"/>
    <cellStyle name="桁区切り 4" xfId="795"/>
    <cellStyle name="桁区切り 5" xfId="796"/>
    <cellStyle name="桁区切り 6" xfId="797"/>
    <cellStyle name="見出し 1" xfId="798"/>
    <cellStyle name="見出し 1 2" xfId="799"/>
    <cellStyle name="見出し 1 2 2" xfId="800"/>
    <cellStyle name="見出し 1 2 3" xfId="801"/>
    <cellStyle name="見出し 1 2 4" xfId="802"/>
    <cellStyle name="見出し 1 2 5" xfId="803"/>
    <cellStyle name="見出し 1 3" xfId="804"/>
    <cellStyle name="見出し 1 3 2" xfId="805"/>
    <cellStyle name="見出し 1 3 3" xfId="806"/>
    <cellStyle name="見出し 1 3 4" xfId="807"/>
    <cellStyle name="見出し 1 3 5" xfId="808"/>
    <cellStyle name="見出し 1 4" xfId="809"/>
    <cellStyle name="見出し 1 4 2" xfId="810"/>
    <cellStyle name="見出し 1 4 3" xfId="811"/>
    <cellStyle name="見出し 1 5" xfId="812"/>
    <cellStyle name="見出し 2" xfId="813"/>
    <cellStyle name="見出し 2 2" xfId="814"/>
    <cellStyle name="見出し 2 2 2" xfId="815"/>
    <cellStyle name="見出し 2 2 3" xfId="816"/>
    <cellStyle name="見出し 2 2 4" xfId="817"/>
    <cellStyle name="見出し 2 2 5" xfId="818"/>
    <cellStyle name="見出し 2 3" xfId="819"/>
    <cellStyle name="見出し 2 3 2" xfId="820"/>
    <cellStyle name="見出し 2 3 3" xfId="821"/>
    <cellStyle name="見出し 2 3 4" xfId="822"/>
    <cellStyle name="見出し 2 3 5" xfId="823"/>
    <cellStyle name="見出し 2 4" xfId="824"/>
    <cellStyle name="見出し 2 4 2" xfId="825"/>
    <cellStyle name="見出し 2 4 3" xfId="826"/>
    <cellStyle name="見出し 2 5" xfId="827"/>
    <cellStyle name="見出し 3" xfId="828"/>
    <cellStyle name="見出し 3 2" xfId="829"/>
    <cellStyle name="見出し 3 2 2" xfId="830"/>
    <cellStyle name="見出し 3 2 3" xfId="831"/>
    <cellStyle name="見出し 3 2 4" xfId="832"/>
    <cellStyle name="見出し 3 2 5" xfId="833"/>
    <cellStyle name="見出し 3 3" xfId="834"/>
    <cellStyle name="見出し 3 3 2" xfId="835"/>
    <cellStyle name="見出し 3 3 3" xfId="836"/>
    <cellStyle name="見出し 3 3 4" xfId="837"/>
    <cellStyle name="見出し 3 3 5" xfId="838"/>
    <cellStyle name="見出し 3 4" xfId="839"/>
    <cellStyle name="見出し 3 4 2" xfId="840"/>
    <cellStyle name="見出し 3 4 3" xfId="841"/>
    <cellStyle name="見出し 3 5" xfId="842"/>
    <cellStyle name="見出し 4" xfId="843"/>
    <cellStyle name="見出し 4 2" xfId="844"/>
    <cellStyle name="見出し 4 2 2" xfId="845"/>
    <cellStyle name="見出し 4 2 3" xfId="846"/>
    <cellStyle name="見出し 4 2 4" xfId="847"/>
    <cellStyle name="見出し 4 2 5" xfId="848"/>
    <cellStyle name="見出し 4 3" xfId="849"/>
    <cellStyle name="見出し 4 3 2" xfId="850"/>
    <cellStyle name="見出し 4 3 3" xfId="851"/>
    <cellStyle name="見出し 4 3 4" xfId="852"/>
    <cellStyle name="見出し 4 3 5" xfId="853"/>
    <cellStyle name="見出し 4 4" xfId="854"/>
    <cellStyle name="見出し 4 4 2" xfId="855"/>
    <cellStyle name="見出し 4 4 3" xfId="856"/>
    <cellStyle name="見出し 4 5" xfId="857"/>
    <cellStyle name="集計" xfId="858"/>
    <cellStyle name="集計 2" xfId="859"/>
    <cellStyle name="集計 2 2" xfId="860"/>
    <cellStyle name="集計 2 3" xfId="861"/>
    <cellStyle name="集計 2 4" xfId="862"/>
    <cellStyle name="集計 2 5" xfId="863"/>
    <cellStyle name="集計 3" xfId="864"/>
    <cellStyle name="集計 3 2" xfId="865"/>
    <cellStyle name="集計 3 3" xfId="866"/>
    <cellStyle name="集計 3 4" xfId="867"/>
    <cellStyle name="集計 3 5" xfId="868"/>
    <cellStyle name="集計 4" xfId="869"/>
    <cellStyle name="集計 4 2" xfId="870"/>
    <cellStyle name="集計 4 3" xfId="871"/>
    <cellStyle name="集計 5" xfId="872"/>
    <cellStyle name="集計 6" xfId="873"/>
    <cellStyle name="出力" xfId="874"/>
    <cellStyle name="出力 2" xfId="875"/>
    <cellStyle name="出力 2 2" xfId="876"/>
    <cellStyle name="出力 2 3" xfId="877"/>
    <cellStyle name="出力 2 4" xfId="878"/>
    <cellStyle name="出力 2 5" xfId="879"/>
    <cellStyle name="出力 3" xfId="880"/>
    <cellStyle name="出力 3 2" xfId="881"/>
    <cellStyle name="出力 3 3" xfId="882"/>
    <cellStyle name="出力 3 4" xfId="883"/>
    <cellStyle name="出力 3 5" xfId="884"/>
    <cellStyle name="出力 4" xfId="885"/>
    <cellStyle name="出力 4 2" xfId="886"/>
    <cellStyle name="出力 4 3" xfId="887"/>
    <cellStyle name="出力 5" xfId="888"/>
    <cellStyle name="出力 6" xfId="889"/>
    <cellStyle name="常规_NAMA3RO_2K" xfId="890"/>
    <cellStyle name="青" xfId="891"/>
    <cellStyle name="赤" xfId="892"/>
    <cellStyle name="説明文" xfId="893"/>
    <cellStyle name="説明文 2" xfId="894"/>
    <cellStyle name="説明文 2 2" xfId="895"/>
    <cellStyle name="説明文 2 3" xfId="896"/>
    <cellStyle name="説明文 2 4" xfId="897"/>
    <cellStyle name="説明文 2 5" xfId="898"/>
    <cellStyle name="説明文 3" xfId="899"/>
    <cellStyle name="説明文 3 2" xfId="900"/>
    <cellStyle name="説明文 3 3" xfId="901"/>
    <cellStyle name="説明文 3 4" xfId="902"/>
    <cellStyle name="説明文 3 5" xfId="903"/>
    <cellStyle name="説明文 4" xfId="904"/>
    <cellStyle name="説明文 4 2" xfId="905"/>
    <cellStyle name="説明文 4 3" xfId="906"/>
    <cellStyle name="説明文 5" xfId="907"/>
    <cellStyle name="説明文 6" xfId="908"/>
    <cellStyle name="台" xfId="909"/>
    <cellStyle name="脱浦 [0.00]_・票" xfId="910"/>
    <cellStyle name="脱浦_・票" xfId="911"/>
    <cellStyle name="Currency [0]" xfId="912"/>
    <cellStyle name="通貨 [0.00" xfId="913"/>
    <cellStyle name="Currency" xfId="914"/>
    <cellStyle name="通貨 2" xfId="915"/>
    <cellStyle name="通貨 2 2" xfId="916"/>
    <cellStyle name="通貨 3" xfId="917"/>
    <cellStyle name="通貨 3 2" xfId="918"/>
    <cellStyle name="日付" xfId="919"/>
    <cellStyle name="日付Ａ" xfId="920"/>
    <cellStyle name="入力" xfId="921"/>
    <cellStyle name="入力 2" xfId="922"/>
    <cellStyle name="入力 2 2" xfId="923"/>
    <cellStyle name="入力 2 3" xfId="924"/>
    <cellStyle name="入力 2 4" xfId="925"/>
    <cellStyle name="入力 2 5" xfId="926"/>
    <cellStyle name="入力 3" xfId="927"/>
    <cellStyle name="入力 3 2" xfId="928"/>
    <cellStyle name="入力 3 3" xfId="929"/>
    <cellStyle name="入力 3 4" xfId="930"/>
    <cellStyle name="入力 3 5" xfId="931"/>
    <cellStyle name="入力 4" xfId="932"/>
    <cellStyle name="入力 4 2" xfId="933"/>
    <cellStyle name="入力 4 3" xfId="934"/>
    <cellStyle name="入力 5" xfId="935"/>
    <cellStyle name="入力 6" xfId="936"/>
    <cellStyle name="標準 10" xfId="937"/>
    <cellStyle name="標準 10 2" xfId="938"/>
    <cellStyle name="標準 10 2 2" xfId="939"/>
    <cellStyle name="標準 10 2 3" xfId="940"/>
    <cellStyle name="標準 10 2 4" xfId="941"/>
    <cellStyle name="標準 10 2 5" xfId="942"/>
    <cellStyle name="標準 10 2 6" xfId="943"/>
    <cellStyle name="標準 10 3" xfId="944"/>
    <cellStyle name="標準 10 4" xfId="945"/>
    <cellStyle name="標準 10 5" xfId="946"/>
    <cellStyle name="標準 11" xfId="947"/>
    <cellStyle name="標準 11 2" xfId="948"/>
    <cellStyle name="標準 11 3" xfId="949"/>
    <cellStyle name="標準 11 4" xfId="950"/>
    <cellStyle name="標準 12" xfId="951"/>
    <cellStyle name="標準 12 2" xfId="952"/>
    <cellStyle name="標準 12 3" xfId="953"/>
    <cellStyle name="標準 12 4" xfId="954"/>
    <cellStyle name="標準 13" xfId="955"/>
    <cellStyle name="標準 13 2" xfId="956"/>
    <cellStyle name="標準 13 3" xfId="957"/>
    <cellStyle name="標準 13 4" xfId="958"/>
    <cellStyle name="標準 13 5" xfId="959"/>
    <cellStyle name="標準 14" xfId="960"/>
    <cellStyle name="標準 14 2" xfId="961"/>
    <cellStyle name="標準 14 3" xfId="962"/>
    <cellStyle name="標準 14 3 2" xfId="963"/>
    <cellStyle name="標準 14 3 3" xfId="964"/>
    <cellStyle name="標準 14 4" xfId="965"/>
    <cellStyle name="標準 15" xfId="966"/>
    <cellStyle name="標準 15 2" xfId="967"/>
    <cellStyle name="標準 15 3" xfId="968"/>
    <cellStyle name="標準 16" xfId="969"/>
    <cellStyle name="標準 16 2" xfId="970"/>
    <cellStyle name="標準 17" xfId="971"/>
    <cellStyle name="標準 18" xfId="972"/>
    <cellStyle name="標準 18 2" xfId="973"/>
    <cellStyle name="標準 18 2 2" xfId="974"/>
    <cellStyle name="標準 18 2 3" xfId="975"/>
    <cellStyle name="標準 18 2 4" xfId="976"/>
    <cellStyle name="標準 18 2 5" xfId="977"/>
    <cellStyle name="標準 18 3" xfId="978"/>
    <cellStyle name="標準 18 4" xfId="979"/>
    <cellStyle name="標準 18 5" xfId="980"/>
    <cellStyle name="標準 18 6" xfId="981"/>
    <cellStyle name="標準 18 7" xfId="982"/>
    <cellStyle name="標準 18 7 2" xfId="983"/>
    <cellStyle name="標準 18 7 2 2" xfId="984"/>
    <cellStyle name="標準 18 7 3" xfId="985"/>
    <cellStyle name="標準 19" xfId="986"/>
    <cellStyle name="標準 19 2" xfId="987"/>
    <cellStyle name="標準 19 3" xfId="988"/>
    <cellStyle name="標準 19 4" xfId="989"/>
    <cellStyle name="標準 2" xfId="990"/>
    <cellStyle name="標準 2 2" xfId="991"/>
    <cellStyle name="標準 2 2 2" xfId="992"/>
    <cellStyle name="標準 2 2 2 2" xfId="993"/>
    <cellStyle name="標準 2 2 2 3" xfId="994"/>
    <cellStyle name="標準 2 2 3" xfId="995"/>
    <cellStyle name="標準 2 2 3 2" xfId="996"/>
    <cellStyle name="標準 2 2 3 3" xfId="997"/>
    <cellStyle name="標準 2 2 4" xfId="998"/>
    <cellStyle name="標準 2 2 5" xfId="999"/>
    <cellStyle name="標準 2 2 6" xfId="1000"/>
    <cellStyle name="標準 2 3" xfId="1001"/>
    <cellStyle name="標準 2 3 2" xfId="1002"/>
    <cellStyle name="標準 2 3 2 2" xfId="1003"/>
    <cellStyle name="標準 2 3 2 3" xfId="1004"/>
    <cellStyle name="標準 2 3 2 4" xfId="1005"/>
    <cellStyle name="標準 2 3 3" xfId="1006"/>
    <cellStyle name="標準 2 3 4" xfId="1007"/>
    <cellStyle name="標準 2 4" xfId="1008"/>
    <cellStyle name="標準 2 4 2" xfId="1009"/>
    <cellStyle name="標準 2 4 3" xfId="1010"/>
    <cellStyle name="標準 2 4 3 2" xfId="1011"/>
    <cellStyle name="標準 2 4 3 2 2" xfId="1012"/>
    <cellStyle name="標準 2 4 3 3" xfId="1013"/>
    <cellStyle name="標準 2 4 3 3 2" xfId="1014"/>
    <cellStyle name="標準 2 4 3 4" xfId="1015"/>
    <cellStyle name="標準 2 4 3 5" xfId="1016"/>
    <cellStyle name="標準 2 4 4" xfId="1017"/>
    <cellStyle name="標準 2 4 5" xfId="1018"/>
    <cellStyle name="標準 2 4 6" xfId="1019"/>
    <cellStyle name="標準 2 5" xfId="1020"/>
    <cellStyle name="標準 2_【高圧API】画面項目確認一覧_20150817" xfId="1021"/>
    <cellStyle name="標準 20" xfId="1022"/>
    <cellStyle name="標準 20 2" xfId="1023"/>
    <cellStyle name="標準 20 2 2" xfId="1024"/>
    <cellStyle name="標準 20 3" xfId="1025"/>
    <cellStyle name="標準 21" xfId="1026"/>
    <cellStyle name="標準 21 2" xfId="1027"/>
    <cellStyle name="標準 21 3" xfId="1028"/>
    <cellStyle name="標準 21 4" xfId="1029"/>
    <cellStyle name="標準 22" xfId="1030"/>
    <cellStyle name="標準 23" xfId="1031"/>
    <cellStyle name="標準 24" xfId="1032"/>
    <cellStyle name="標準 25" xfId="1033"/>
    <cellStyle name="標準 25 2" xfId="1034"/>
    <cellStyle name="標準 26" xfId="1035"/>
    <cellStyle name="標準 27" xfId="1036"/>
    <cellStyle name="標準 27 2" xfId="1037"/>
    <cellStyle name="標準 28" xfId="1038"/>
    <cellStyle name="標準 28 2" xfId="1039"/>
    <cellStyle name="標準 29" xfId="1040"/>
    <cellStyle name="標準 3" xfId="1041"/>
    <cellStyle name="標準 3 2" xfId="1042"/>
    <cellStyle name="標準 3 2 2" xfId="1043"/>
    <cellStyle name="標準 3 2 2 2" xfId="1044"/>
    <cellStyle name="標準 3 2 2 3" xfId="1045"/>
    <cellStyle name="標準 3 2 3" xfId="1046"/>
    <cellStyle name="標準 3 2 3 2" xfId="1047"/>
    <cellStyle name="標準 3 2 3 3" xfId="1048"/>
    <cellStyle name="標準 3 2 4" xfId="1049"/>
    <cellStyle name="標準 3 2 5" xfId="1050"/>
    <cellStyle name="標準 3 3" xfId="1051"/>
    <cellStyle name="標準 3 4" xfId="1052"/>
    <cellStyle name="標準 3 5" xfId="1053"/>
    <cellStyle name="標準 3 6" xfId="1054"/>
    <cellStyle name="標準 30" xfId="1055"/>
    <cellStyle name="標準 4" xfId="1056"/>
    <cellStyle name="標準 4 2" xfId="1057"/>
    <cellStyle name="標準 4 3" xfId="1058"/>
    <cellStyle name="標準 4 4" xfId="1059"/>
    <cellStyle name="標準 4 5" xfId="1060"/>
    <cellStyle name="標準 5" xfId="1061"/>
    <cellStyle name="標準 5 2" xfId="1062"/>
    <cellStyle name="標準 5 2 2" xfId="1063"/>
    <cellStyle name="標準 5 3" xfId="1064"/>
    <cellStyle name="標準 5 4" xfId="1065"/>
    <cellStyle name="標準 5 5" xfId="1066"/>
    <cellStyle name="標準 5 6" xfId="1067"/>
    <cellStyle name="標準 6" xfId="1068"/>
    <cellStyle name="標準 6 2" xfId="1069"/>
    <cellStyle name="標準 6 2 2" xfId="1070"/>
    <cellStyle name="標準 6 2 3" xfId="1071"/>
    <cellStyle name="標準 6 2 4" xfId="1072"/>
    <cellStyle name="標準 6 3" xfId="1073"/>
    <cellStyle name="標準 6 3 2" xfId="1074"/>
    <cellStyle name="標準 6 3 3" xfId="1075"/>
    <cellStyle name="標準 6 3 4" xfId="1076"/>
    <cellStyle name="標準 6 3 4 2" xfId="1077"/>
    <cellStyle name="標準 6 3 4 3" xfId="1078"/>
    <cellStyle name="標準 6 3 5" xfId="1079"/>
    <cellStyle name="標準 6 4" xfId="1080"/>
    <cellStyle name="標準 6 4 2" xfId="1081"/>
    <cellStyle name="標準 6 4 3" xfId="1082"/>
    <cellStyle name="標準 6 4 4" xfId="1083"/>
    <cellStyle name="標準 6 4 5" xfId="1084"/>
    <cellStyle name="標準 6 5" xfId="1085"/>
    <cellStyle name="標準 6 5 2" xfId="1086"/>
    <cellStyle name="標準 6 5 3" xfId="1087"/>
    <cellStyle name="標準 6 6" xfId="1088"/>
    <cellStyle name="標準 6 6 2" xfId="1089"/>
    <cellStyle name="標準 6 6 3" xfId="1090"/>
    <cellStyle name="標準 6 7" xfId="1091"/>
    <cellStyle name="標準 7" xfId="1092"/>
    <cellStyle name="標準 7 2" xfId="1093"/>
    <cellStyle name="標準 7 3" xfId="1094"/>
    <cellStyle name="標準 7 4" xfId="1095"/>
    <cellStyle name="標準 7 5" xfId="1096"/>
    <cellStyle name="標準 8" xfId="1097"/>
    <cellStyle name="標準 8 2" xfId="1098"/>
    <cellStyle name="標準 8 3" xfId="1099"/>
    <cellStyle name="標準 8 4" xfId="1100"/>
    <cellStyle name="標準 9" xfId="1101"/>
    <cellStyle name="標準 9 2" xfId="1102"/>
    <cellStyle name="標準 9 2 2" xfId="1103"/>
    <cellStyle name="標準 9 2 3" xfId="1104"/>
    <cellStyle name="標準 9 2 4" xfId="1105"/>
    <cellStyle name="標準 9 3" xfId="1106"/>
    <cellStyle name="標準 9 4" xfId="1107"/>
    <cellStyle name="標準 9 5" xfId="1108"/>
    <cellStyle name="標準 9 6" xfId="1109"/>
    <cellStyle name="標準 9 7" xfId="1110"/>
    <cellStyle name="標準_131002_供給側事前検討申込書案r" xfId="1111"/>
    <cellStyle name="標準２" xfId="1112"/>
    <cellStyle name="Followed Hyperlink" xfId="1113"/>
    <cellStyle name="未定義" xfId="1114"/>
    <cellStyle name="未定義 2" xfId="1115"/>
    <cellStyle name="未定義 3" xfId="1116"/>
    <cellStyle name="網かけ-" xfId="1117"/>
    <cellStyle name="網かけ+" xfId="1118"/>
    <cellStyle name="良い" xfId="1119"/>
    <cellStyle name="良い 2" xfId="1120"/>
    <cellStyle name="良い 2 2" xfId="1121"/>
    <cellStyle name="良い 2 3" xfId="1122"/>
    <cellStyle name="良い 2 4" xfId="1123"/>
    <cellStyle name="良い 2 5" xfId="1124"/>
    <cellStyle name="良い 3" xfId="1125"/>
    <cellStyle name="良い 3 2" xfId="1126"/>
    <cellStyle name="良い 3 3" xfId="1127"/>
    <cellStyle name="良い 3 4" xfId="1128"/>
    <cellStyle name="良い 3 5" xfId="1129"/>
    <cellStyle name="良い 4" xfId="1130"/>
    <cellStyle name="良い 4 2" xfId="1131"/>
    <cellStyle name="良い 4 3" xfId="1132"/>
    <cellStyle name="良い 5" xfId="1133"/>
    <cellStyle name="良い 6" xfId="1134"/>
    <cellStyle name="良い 7" xfId="1135"/>
    <cellStyle name="㼿㼿㼿" xfId="1136"/>
    <cellStyle name="㼿㼿㼿㼿㼿㼿㼿?" xfId="1137"/>
    <cellStyle name="㼿㼿㼿㼿㼿㼿㼿㼿㼿?" xfId="1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200025"/>
    <xdr:sp>
      <xdr:nvSpPr>
        <xdr:cNvPr id="1" name="Text Box 2"/>
        <xdr:cNvSpPr txBox="1">
          <a:spLocks noChangeArrowheads="1"/>
        </xdr:cNvSpPr>
      </xdr:nvSpPr>
      <xdr:spPr>
        <a:xfrm>
          <a:off x="6791325" y="276225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38</xdr:row>
      <xdr:rowOff>0</xdr:rowOff>
    </xdr:from>
    <xdr:to>
      <xdr:col>21</xdr:col>
      <xdr:colOff>0</xdr:colOff>
      <xdr:row>38</xdr:row>
      <xdr:rowOff>0</xdr:rowOff>
    </xdr:to>
    <xdr:sp>
      <xdr:nvSpPr>
        <xdr:cNvPr id="1" name="Line 13"/>
        <xdr:cNvSpPr>
          <a:spLocks/>
        </xdr:cNvSpPr>
      </xdr:nvSpPr>
      <xdr:spPr>
        <a:xfrm>
          <a:off x="27060525" y="10277475"/>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52400" cy="190500"/>
    <xdr:sp>
      <xdr:nvSpPr>
        <xdr:cNvPr id="1" name="Text Box 1"/>
        <xdr:cNvSpPr txBox="1">
          <a:spLocks noChangeArrowheads="1"/>
        </xdr:cNvSpPr>
      </xdr:nvSpPr>
      <xdr:spPr>
        <a:xfrm>
          <a:off x="6791325" y="3000375"/>
          <a:ext cx="1524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2</xdr:col>
      <xdr:colOff>466725</xdr:colOff>
      <xdr:row>1</xdr:row>
      <xdr:rowOff>95250</xdr:rowOff>
    </xdr:from>
    <xdr:to>
      <xdr:col>4</xdr:col>
      <xdr:colOff>257175</xdr:colOff>
      <xdr:row>4</xdr:row>
      <xdr:rowOff>0</xdr:rowOff>
    </xdr:to>
    <xdr:grpSp>
      <xdr:nvGrpSpPr>
        <xdr:cNvPr id="2" name="Group 3"/>
        <xdr:cNvGrpSpPr>
          <a:grpSpLocks/>
        </xdr:cNvGrpSpPr>
      </xdr:nvGrpSpPr>
      <xdr:grpSpPr>
        <a:xfrm>
          <a:off x="1485900" y="142875"/>
          <a:ext cx="1600200" cy="523875"/>
          <a:chOff x="198" y="23"/>
          <a:chExt cx="155" cy="48"/>
        </a:xfrm>
        <a:solidFill>
          <a:srgbClr val="FFFFFF"/>
        </a:solidFill>
      </xdr:grpSpPr>
      <xdr:sp>
        <xdr:nvSpPr>
          <xdr:cNvPr id="3" name="Text Box 4"/>
          <xdr:cNvSpPr txBox="1">
            <a:spLocks noChangeArrowheads="1"/>
          </xdr:cNvSpPr>
        </xdr:nvSpPr>
        <xdr:spPr>
          <a:xfrm>
            <a:off x="254" y="23"/>
            <a:ext cx="99" cy="42"/>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sp>
        <xdr:nvSpPr>
          <xdr:cNvPr id="4" name="Line 5"/>
          <xdr:cNvSpPr>
            <a:spLocks/>
          </xdr:cNvSpPr>
        </xdr:nvSpPr>
        <xdr:spPr>
          <a:xfrm flipH="1">
            <a:off x="198" y="44"/>
            <a:ext cx="56" cy="2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352425</xdr:colOff>
      <xdr:row>24</xdr:row>
      <xdr:rowOff>247650</xdr:rowOff>
    </xdr:from>
    <xdr:to>
      <xdr:col>4</xdr:col>
      <xdr:colOff>485775</xdr:colOff>
      <xdr:row>25</xdr:row>
      <xdr:rowOff>266700</xdr:rowOff>
    </xdr:to>
    <xdr:sp>
      <xdr:nvSpPr>
        <xdr:cNvPr id="5" name="Text Box 6"/>
        <xdr:cNvSpPr txBox="1">
          <a:spLocks noChangeArrowheads="1"/>
        </xdr:cNvSpPr>
      </xdr:nvSpPr>
      <xdr:spPr>
        <a:xfrm>
          <a:off x="2266950" y="6105525"/>
          <a:ext cx="1047750"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4</xdr:col>
      <xdr:colOff>514350</xdr:colOff>
      <xdr:row>24</xdr:row>
      <xdr:rowOff>276225</xdr:rowOff>
    </xdr:from>
    <xdr:to>
      <xdr:col>5</xdr:col>
      <xdr:colOff>257175</xdr:colOff>
      <xdr:row>25</xdr:row>
      <xdr:rowOff>76200</xdr:rowOff>
    </xdr:to>
    <xdr:sp>
      <xdr:nvSpPr>
        <xdr:cNvPr id="6" name="Line 7"/>
        <xdr:cNvSpPr>
          <a:spLocks/>
        </xdr:cNvSpPr>
      </xdr:nvSpPr>
      <xdr:spPr>
        <a:xfrm flipV="1">
          <a:off x="3343275" y="6134100"/>
          <a:ext cx="63817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25</xdr:row>
      <xdr:rowOff>85725</xdr:rowOff>
    </xdr:from>
    <xdr:to>
      <xdr:col>5</xdr:col>
      <xdr:colOff>200025</xdr:colOff>
      <xdr:row>25</xdr:row>
      <xdr:rowOff>257175</xdr:rowOff>
    </xdr:to>
    <xdr:sp>
      <xdr:nvSpPr>
        <xdr:cNvPr id="7" name="Line 8"/>
        <xdr:cNvSpPr>
          <a:spLocks/>
        </xdr:cNvSpPr>
      </xdr:nvSpPr>
      <xdr:spPr>
        <a:xfrm>
          <a:off x="3333750" y="6324600"/>
          <a:ext cx="5905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485775</xdr:colOff>
      <xdr:row>25</xdr:row>
      <xdr:rowOff>85725</xdr:rowOff>
    </xdr:from>
    <xdr:to>
      <xdr:col>5</xdr:col>
      <xdr:colOff>161925</xdr:colOff>
      <xdr:row>26</xdr:row>
      <xdr:rowOff>200025</xdr:rowOff>
    </xdr:to>
    <xdr:sp>
      <xdr:nvSpPr>
        <xdr:cNvPr id="8" name="Line 9"/>
        <xdr:cNvSpPr>
          <a:spLocks/>
        </xdr:cNvSpPr>
      </xdr:nvSpPr>
      <xdr:spPr>
        <a:xfrm>
          <a:off x="3314700" y="6324600"/>
          <a:ext cx="57150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790575</xdr:colOff>
      <xdr:row>30</xdr:row>
      <xdr:rowOff>190500</xdr:rowOff>
    </xdr:from>
    <xdr:to>
      <xdr:col>4</xdr:col>
      <xdr:colOff>76200</xdr:colOff>
      <xdr:row>32</xdr:row>
      <xdr:rowOff>19050</xdr:rowOff>
    </xdr:to>
    <xdr:sp>
      <xdr:nvSpPr>
        <xdr:cNvPr id="9" name="Text Box 10"/>
        <xdr:cNvSpPr txBox="1">
          <a:spLocks noChangeArrowheads="1"/>
        </xdr:cNvSpPr>
      </xdr:nvSpPr>
      <xdr:spPr>
        <a:xfrm>
          <a:off x="1809750" y="8153400"/>
          <a:ext cx="1095375" cy="5905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今回のお申込の内訳件数を記載下さい</a:t>
          </a:r>
        </a:p>
      </xdr:txBody>
    </xdr:sp>
    <xdr:clientData/>
  </xdr:twoCellAnchor>
  <xdr:twoCellAnchor>
    <xdr:from>
      <xdr:col>4</xdr:col>
      <xdr:colOff>104775</xdr:colOff>
      <xdr:row>30</xdr:row>
      <xdr:rowOff>219075</xdr:rowOff>
    </xdr:from>
    <xdr:to>
      <xdr:col>4</xdr:col>
      <xdr:colOff>666750</xdr:colOff>
      <xdr:row>31</xdr:row>
      <xdr:rowOff>19050</xdr:rowOff>
    </xdr:to>
    <xdr:sp>
      <xdr:nvSpPr>
        <xdr:cNvPr id="10" name="Line 11"/>
        <xdr:cNvSpPr>
          <a:spLocks/>
        </xdr:cNvSpPr>
      </xdr:nvSpPr>
      <xdr:spPr>
        <a:xfrm flipV="1">
          <a:off x="2933700" y="8181975"/>
          <a:ext cx="56197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31</xdr:row>
      <xdr:rowOff>19050</xdr:rowOff>
    </xdr:from>
    <xdr:to>
      <xdr:col>4</xdr:col>
      <xdr:colOff>685800</xdr:colOff>
      <xdr:row>31</xdr:row>
      <xdr:rowOff>190500</xdr:rowOff>
    </xdr:to>
    <xdr:sp>
      <xdr:nvSpPr>
        <xdr:cNvPr id="11" name="Line 12"/>
        <xdr:cNvSpPr>
          <a:spLocks/>
        </xdr:cNvSpPr>
      </xdr:nvSpPr>
      <xdr:spPr>
        <a:xfrm>
          <a:off x="2924175" y="8362950"/>
          <a:ext cx="5905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31</xdr:row>
      <xdr:rowOff>28575</xdr:rowOff>
    </xdr:from>
    <xdr:to>
      <xdr:col>4</xdr:col>
      <xdr:colOff>647700</xdr:colOff>
      <xdr:row>32</xdr:row>
      <xdr:rowOff>209550</xdr:rowOff>
    </xdr:to>
    <xdr:sp>
      <xdr:nvSpPr>
        <xdr:cNvPr id="12" name="Line 13"/>
        <xdr:cNvSpPr>
          <a:spLocks/>
        </xdr:cNvSpPr>
      </xdr:nvSpPr>
      <xdr:spPr>
        <a:xfrm>
          <a:off x="2905125" y="8372475"/>
          <a:ext cx="57150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31</xdr:row>
      <xdr:rowOff>47625</xdr:rowOff>
    </xdr:from>
    <xdr:to>
      <xdr:col>4</xdr:col>
      <xdr:colOff>638175</xdr:colOff>
      <xdr:row>33</xdr:row>
      <xdr:rowOff>171450</xdr:rowOff>
    </xdr:to>
    <xdr:sp>
      <xdr:nvSpPr>
        <xdr:cNvPr id="13" name="Line 14"/>
        <xdr:cNvSpPr>
          <a:spLocks/>
        </xdr:cNvSpPr>
      </xdr:nvSpPr>
      <xdr:spPr>
        <a:xfrm>
          <a:off x="2924175" y="8391525"/>
          <a:ext cx="542925" cy="885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31</xdr:row>
      <xdr:rowOff>28575</xdr:rowOff>
    </xdr:from>
    <xdr:to>
      <xdr:col>4</xdr:col>
      <xdr:colOff>638175</xdr:colOff>
      <xdr:row>34</xdr:row>
      <xdr:rowOff>171450</xdr:rowOff>
    </xdr:to>
    <xdr:sp>
      <xdr:nvSpPr>
        <xdr:cNvPr id="14" name="Line 15"/>
        <xdr:cNvSpPr>
          <a:spLocks/>
        </xdr:cNvSpPr>
      </xdr:nvSpPr>
      <xdr:spPr>
        <a:xfrm>
          <a:off x="2914650" y="8372475"/>
          <a:ext cx="552450" cy="1285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31</xdr:row>
      <xdr:rowOff>219075</xdr:rowOff>
    </xdr:from>
    <xdr:to>
      <xdr:col>8</xdr:col>
      <xdr:colOff>57150</xdr:colOff>
      <xdr:row>33</xdr:row>
      <xdr:rowOff>209550</xdr:rowOff>
    </xdr:to>
    <xdr:sp>
      <xdr:nvSpPr>
        <xdr:cNvPr id="15" name="Text Box 16"/>
        <xdr:cNvSpPr txBox="1">
          <a:spLocks noChangeArrowheads="1"/>
        </xdr:cNvSpPr>
      </xdr:nvSpPr>
      <xdr:spPr>
        <a:xfrm>
          <a:off x="4514850" y="8562975"/>
          <a:ext cx="1952625" cy="7524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契約者住所と異なる住所に請求書等の送付をご希望される場合はこちらに記載下さい</a:t>
          </a:r>
        </a:p>
      </xdr:txBody>
    </xdr:sp>
    <xdr:clientData/>
  </xdr:twoCellAnchor>
  <xdr:twoCellAnchor>
    <xdr:from>
      <xdr:col>6</xdr:col>
      <xdr:colOff>66675</xdr:colOff>
      <xdr:row>33</xdr:row>
      <xdr:rowOff>200025</xdr:rowOff>
    </xdr:from>
    <xdr:to>
      <xdr:col>6</xdr:col>
      <xdr:colOff>676275</xdr:colOff>
      <xdr:row>35</xdr:row>
      <xdr:rowOff>180975</xdr:rowOff>
    </xdr:to>
    <xdr:sp>
      <xdr:nvSpPr>
        <xdr:cNvPr id="16" name="Line 17"/>
        <xdr:cNvSpPr>
          <a:spLocks/>
        </xdr:cNvSpPr>
      </xdr:nvSpPr>
      <xdr:spPr>
        <a:xfrm flipH="1">
          <a:off x="4686300" y="9305925"/>
          <a:ext cx="609600" cy="7429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4</xdr:row>
      <xdr:rowOff>123825</xdr:rowOff>
    </xdr:from>
    <xdr:to>
      <xdr:col>37</xdr:col>
      <xdr:colOff>19050</xdr:colOff>
      <xdr:row>4</xdr:row>
      <xdr:rowOff>200025</xdr:rowOff>
    </xdr:to>
    <xdr:sp>
      <xdr:nvSpPr>
        <xdr:cNvPr id="1" name="Line 2"/>
        <xdr:cNvSpPr>
          <a:spLocks/>
        </xdr:cNvSpPr>
      </xdr:nvSpPr>
      <xdr:spPr>
        <a:xfrm flipH="1">
          <a:off x="5200650" y="876300"/>
          <a:ext cx="838200" cy="76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0</xdr:row>
      <xdr:rowOff>85725</xdr:rowOff>
    </xdr:from>
    <xdr:to>
      <xdr:col>47</xdr:col>
      <xdr:colOff>85725</xdr:colOff>
      <xdr:row>6</xdr:row>
      <xdr:rowOff>180975</xdr:rowOff>
    </xdr:to>
    <xdr:sp>
      <xdr:nvSpPr>
        <xdr:cNvPr id="2" name="Text Box 3"/>
        <xdr:cNvSpPr txBox="1">
          <a:spLocks noChangeArrowheads="1"/>
        </xdr:cNvSpPr>
      </xdr:nvSpPr>
      <xdr:spPr>
        <a:xfrm>
          <a:off x="6038850" y="85725"/>
          <a:ext cx="1590675" cy="137160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HG丸ｺﾞｼｯｸM-PRO"/>
              <a:ea typeface="HG丸ｺﾞｼｯｸM-PRO"/>
              <a:cs typeface="HG丸ｺﾞｼｯｸM-PRO"/>
            </a:rPr>
            <a:t>現在、東京電力と契約している場合は、「電気ご使用量のお知らせ」に記載のお客さま番号をハイフン抜きでご記載下さい、</a:t>
          </a:r>
          <a:r>
            <a:rPr lang="en-US" cap="none" sz="900" b="0" i="0" u="none" baseline="0">
              <a:solidFill>
                <a:srgbClr val="FF0000"/>
              </a:solidFill>
              <a:latin typeface="HG丸ｺﾞｼｯｸM-PRO"/>
              <a:ea typeface="HG丸ｺﾞｼｯｸM-PRO"/>
              <a:cs typeface="HG丸ｺﾞｼｯｸM-PRO"/>
            </a:rPr>
            <a:t>
</a:t>
          </a:r>
          <a:r>
            <a:rPr lang="en-US" cap="none" sz="900" b="0" i="0" u="none" baseline="0">
              <a:solidFill>
                <a:srgbClr val="FF0000"/>
              </a:solidFill>
              <a:latin typeface="HG丸ｺﾞｼｯｸM-PRO"/>
              <a:ea typeface="HG丸ｺﾞｼｯｸM-PRO"/>
              <a:cs typeface="HG丸ｺﾞｼｯｸM-PRO"/>
            </a:rPr>
            <a:t>例：</a:t>
          </a:r>
          <a:r>
            <a:rPr lang="en-US" cap="none" sz="900" b="0" i="0" u="none" baseline="0">
              <a:solidFill>
                <a:srgbClr val="FF0000"/>
              </a:solidFill>
              <a:latin typeface="HG丸ｺﾞｼｯｸM-PRO"/>
              <a:ea typeface="HG丸ｺﾞｼｯｸM-PRO"/>
              <a:cs typeface="HG丸ｺﾞｼｯｸM-PRO"/>
            </a:rPr>
            <a:t>001</a:t>
          </a:r>
          <a:r>
            <a:rPr lang="en-US" cap="none" sz="900" b="0" i="0" u="none" baseline="0">
              <a:solidFill>
                <a:srgbClr val="FF0000"/>
              </a:solidFill>
              <a:latin typeface="HG丸ｺﾞｼｯｸM-PRO"/>
              <a:ea typeface="HG丸ｺﾞｼｯｸM-PRO"/>
              <a:cs typeface="HG丸ｺﾞｼｯｸM-PRO"/>
            </a:rPr>
            <a:t>（</a:t>
          </a:r>
          <a:r>
            <a:rPr lang="en-US" cap="none" sz="900" b="0" i="0" u="none" baseline="0">
              <a:solidFill>
                <a:srgbClr val="FF0000"/>
              </a:solidFill>
              <a:latin typeface="HG丸ｺﾞｼｯｸM-PRO"/>
              <a:ea typeface="HG丸ｺﾞｼｯｸM-PRO"/>
              <a:cs typeface="HG丸ｺﾞｼｯｸM-PRO"/>
            </a:rPr>
            <a:t>23</a:t>
          </a:r>
          <a:r>
            <a:rPr lang="en-US" cap="none" sz="900" b="0" i="0" u="none" baseline="0">
              <a:solidFill>
                <a:srgbClr val="FF0000"/>
              </a:solidFill>
              <a:latin typeface="HG丸ｺﾞｼｯｸM-PRO"/>
              <a:ea typeface="HG丸ｺﾞｼｯｸM-PRO"/>
              <a:cs typeface="HG丸ｺﾞｼｯｸM-PRO"/>
            </a:rPr>
            <a:t>）</a:t>
          </a:r>
          <a:r>
            <a:rPr lang="en-US" cap="none" sz="900" b="0" i="0" u="none" baseline="0">
              <a:solidFill>
                <a:srgbClr val="FF0000"/>
              </a:solidFill>
              <a:latin typeface="HG丸ｺﾞｼｯｸM-PRO"/>
              <a:ea typeface="HG丸ｺﾞｼｯｸM-PRO"/>
              <a:cs typeface="HG丸ｺﾞｼｯｸM-PRO"/>
            </a:rPr>
            <a:t>11111-22222-8-01
</a:t>
          </a:r>
          <a:r>
            <a:rPr lang="en-US" cap="none" sz="900" b="0" i="0" u="none" baseline="0">
              <a:solidFill>
                <a:srgbClr val="FF0000"/>
              </a:solidFill>
              <a:latin typeface="HG丸ｺﾞｼｯｸM-PRO"/>
              <a:ea typeface="HG丸ｺﾞｼｯｸM-PRO"/>
              <a:cs typeface="HG丸ｺﾞｼｯｸM-PRO"/>
            </a:rPr>
            <a:t>それ以外の場合は、記載不要です。</a:t>
          </a:r>
        </a:p>
      </xdr:txBody>
    </xdr:sp>
    <xdr:clientData/>
  </xdr:twoCellAnchor>
  <xdr:twoCellAnchor>
    <xdr:from>
      <xdr:col>39</xdr:col>
      <xdr:colOff>66675</xdr:colOff>
      <xdr:row>10</xdr:row>
      <xdr:rowOff>95250</xdr:rowOff>
    </xdr:from>
    <xdr:to>
      <xdr:col>46</xdr:col>
      <xdr:colOff>85725</xdr:colOff>
      <xdr:row>12</xdr:row>
      <xdr:rowOff>66675</xdr:rowOff>
    </xdr:to>
    <xdr:sp>
      <xdr:nvSpPr>
        <xdr:cNvPr id="3" name="Text Box 5"/>
        <xdr:cNvSpPr txBox="1">
          <a:spLocks noChangeArrowheads="1"/>
        </xdr:cNvSpPr>
      </xdr:nvSpPr>
      <xdr:spPr>
        <a:xfrm>
          <a:off x="6391275" y="2238375"/>
          <a:ext cx="1085850" cy="40005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rPr>
            <a:t>リストから選択して下さい</a:t>
          </a:r>
        </a:p>
      </xdr:txBody>
    </xdr:sp>
    <xdr:clientData/>
  </xdr:twoCellAnchor>
  <xdr:twoCellAnchor>
    <xdr:from>
      <xdr:col>36</xdr:col>
      <xdr:colOff>95250</xdr:colOff>
      <xdr:row>10</xdr:row>
      <xdr:rowOff>104775</xdr:rowOff>
    </xdr:from>
    <xdr:to>
      <xdr:col>39</xdr:col>
      <xdr:colOff>66675</xdr:colOff>
      <xdr:row>11</xdr:row>
      <xdr:rowOff>104775</xdr:rowOff>
    </xdr:to>
    <xdr:sp>
      <xdr:nvSpPr>
        <xdr:cNvPr id="4" name="Line 6"/>
        <xdr:cNvSpPr>
          <a:spLocks/>
        </xdr:cNvSpPr>
      </xdr:nvSpPr>
      <xdr:spPr>
        <a:xfrm flipH="1" flipV="1">
          <a:off x="5962650" y="2247900"/>
          <a:ext cx="428625" cy="200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190500</xdr:rowOff>
    </xdr:from>
    <xdr:to>
      <xdr:col>19</xdr:col>
      <xdr:colOff>85725</xdr:colOff>
      <xdr:row>18</xdr:row>
      <xdr:rowOff>19050</xdr:rowOff>
    </xdr:to>
    <xdr:sp>
      <xdr:nvSpPr>
        <xdr:cNvPr id="5" name="Line 8"/>
        <xdr:cNvSpPr>
          <a:spLocks/>
        </xdr:cNvSpPr>
      </xdr:nvSpPr>
      <xdr:spPr>
        <a:xfrm flipV="1">
          <a:off x="2600325" y="4248150"/>
          <a:ext cx="762000" cy="142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57150</xdr:rowOff>
    </xdr:from>
    <xdr:to>
      <xdr:col>19</xdr:col>
      <xdr:colOff>95250</xdr:colOff>
      <xdr:row>18</xdr:row>
      <xdr:rowOff>123825</xdr:rowOff>
    </xdr:to>
    <xdr:sp>
      <xdr:nvSpPr>
        <xdr:cNvPr id="6" name="Line 9"/>
        <xdr:cNvSpPr>
          <a:spLocks/>
        </xdr:cNvSpPr>
      </xdr:nvSpPr>
      <xdr:spPr>
        <a:xfrm>
          <a:off x="2600325" y="4429125"/>
          <a:ext cx="771525" cy="666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17</xdr:row>
      <xdr:rowOff>38100</xdr:rowOff>
    </xdr:from>
    <xdr:to>
      <xdr:col>14</xdr:col>
      <xdr:colOff>66675</xdr:colOff>
      <xdr:row>19</xdr:row>
      <xdr:rowOff>85725</xdr:rowOff>
    </xdr:to>
    <xdr:sp>
      <xdr:nvSpPr>
        <xdr:cNvPr id="7" name="Text Box 7"/>
        <xdr:cNvSpPr txBox="1">
          <a:spLocks noChangeArrowheads="1"/>
        </xdr:cNvSpPr>
      </xdr:nvSpPr>
      <xdr:spPr>
        <a:xfrm>
          <a:off x="1847850" y="4095750"/>
          <a:ext cx="733425" cy="6762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標準電圧で記載下さい</a:t>
          </a:r>
        </a:p>
      </xdr:txBody>
    </xdr:sp>
    <xdr:clientData/>
  </xdr:twoCellAnchor>
  <xdr:twoCellAnchor>
    <xdr:from>
      <xdr:col>34</xdr:col>
      <xdr:colOff>57150</xdr:colOff>
      <xdr:row>29</xdr:row>
      <xdr:rowOff>28575</xdr:rowOff>
    </xdr:from>
    <xdr:to>
      <xdr:col>47</xdr:col>
      <xdr:colOff>114300</xdr:colOff>
      <xdr:row>30</xdr:row>
      <xdr:rowOff>257175</xdr:rowOff>
    </xdr:to>
    <xdr:sp>
      <xdr:nvSpPr>
        <xdr:cNvPr id="8" name="Text Box 10"/>
        <xdr:cNvSpPr txBox="1">
          <a:spLocks noChangeArrowheads="1"/>
        </xdr:cNvSpPr>
      </xdr:nvSpPr>
      <xdr:spPr>
        <a:xfrm>
          <a:off x="5619750" y="7858125"/>
          <a:ext cx="2038350" cy="6572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rPr>
            <a:t>契約者様が必要とする場合は「要」を選択して下さい。要の場合「その他特記事項」欄に工事希望日等をご記載下さい</a:t>
          </a:r>
        </a:p>
      </xdr:txBody>
    </xdr:sp>
    <xdr:clientData/>
  </xdr:twoCellAnchor>
  <xdr:twoCellAnchor>
    <xdr:from>
      <xdr:col>32</xdr:col>
      <xdr:colOff>66675</xdr:colOff>
      <xdr:row>30</xdr:row>
      <xdr:rowOff>57150</xdr:rowOff>
    </xdr:from>
    <xdr:to>
      <xdr:col>34</xdr:col>
      <xdr:colOff>85725</xdr:colOff>
      <xdr:row>30</xdr:row>
      <xdr:rowOff>85725</xdr:rowOff>
    </xdr:to>
    <xdr:sp>
      <xdr:nvSpPr>
        <xdr:cNvPr id="9" name="Line 11"/>
        <xdr:cNvSpPr>
          <a:spLocks/>
        </xdr:cNvSpPr>
      </xdr:nvSpPr>
      <xdr:spPr>
        <a:xfrm flipH="1">
          <a:off x="5324475" y="8315325"/>
          <a:ext cx="323850" cy="285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36</xdr:row>
      <xdr:rowOff>142875</xdr:rowOff>
    </xdr:from>
    <xdr:to>
      <xdr:col>46</xdr:col>
      <xdr:colOff>104775</xdr:colOff>
      <xdr:row>39</xdr:row>
      <xdr:rowOff>142875</xdr:rowOff>
    </xdr:to>
    <xdr:sp>
      <xdr:nvSpPr>
        <xdr:cNvPr id="10" name="Text Box 12"/>
        <xdr:cNvSpPr txBox="1">
          <a:spLocks noChangeArrowheads="1"/>
        </xdr:cNvSpPr>
      </xdr:nvSpPr>
      <xdr:spPr>
        <a:xfrm>
          <a:off x="4124325" y="9820275"/>
          <a:ext cx="3371850" cy="6858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上記に記載しきれない内容や、当該需要者の個別要望等ございましたらご記載下さい。例：（工事の場合）工事打合せ者、工事連絡先、工事内容　等</a:t>
          </a:r>
        </a:p>
      </xdr:txBody>
    </xdr:sp>
    <xdr:clientData/>
  </xdr:twoCellAnchor>
  <xdr:twoCellAnchor>
    <xdr:from>
      <xdr:col>22</xdr:col>
      <xdr:colOff>57150</xdr:colOff>
      <xdr:row>36</xdr:row>
      <xdr:rowOff>28575</xdr:rowOff>
    </xdr:from>
    <xdr:to>
      <xdr:col>24</xdr:col>
      <xdr:colOff>104775</xdr:colOff>
      <xdr:row>37</xdr:row>
      <xdr:rowOff>171450</xdr:rowOff>
    </xdr:to>
    <xdr:sp>
      <xdr:nvSpPr>
        <xdr:cNvPr id="11" name="Line 13"/>
        <xdr:cNvSpPr>
          <a:spLocks/>
        </xdr:cNvSpPr>
      </xdr:nvSpPr>
      <xdr:spPr>
        <a:xfrm flipH="1" flipV="1">
          <a:off x="3790950" y="9705975"/>
          <a:ext cx="352425" cy="3714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B2:K37"/>
  <sheetViews>
    <sheetView tabSelected="1" view="pageBreakPreview" zoomScaleNormal="85" zoomScaleSheetLayoutView="100" zoomScalePageLayoutView="0" workbookViewId="0" topLeftCell="A1">
      <selection activeCell="E10" sqref="E10"/>
    </sheetView>
  </sheetViews>
  <sheetFormatPr defaultColWidth="9.00390625" defaultRowHeight="13.5"/>
  <cols>
    <col min="1" max="1" width="1.625" style="26" customWidth="1"/>
    <col min="2" max="3" width="11.75390625" style="26" customWidth="1"/>
    <col min="4" max="4" width="12.00390625" style="26" customWidth="1"/>
    <col min="5" max="8" width="11.75390625" style="26" customWidth="1"/>
    <col min="9" max="9" width="12.00390625" style="26" customWidth="1"/>
    <col min="10" max="10" width="1.00390625" style="26" customWidth="1"/>
    <col min="11" max="16384" width="9.00390625" style="26" customWidth="1"/>
  </cols>
  <sheetData>
    <row r="1" ht="3.75" customHeight="1"/>
    <row r="2" ht="13.5">
      <c r="I2" s="33"/>
    </row>
    <row r="3" ht="13.5">
      <c r="I3" s="33"/>
    </row>
    <row r="4" ht="20.25" customHeight="1">
      <c r="I4" s="33" t="s">
        <v>202</v>
      </c>
    </row>
    <row r="5" spans="2:5" ht="13.5">
      <c r="B5" s="139" t="s">
        <v>201</v>
      </c>
      <c r="C5" s="139"/>
      <c r="D5" s="139"/>
      <c r="E5" s="87" t="s">
        <v>49</v>
      </c>
    </row>
    <row r="6" spans="3:8" ht="33" customHeight="1">
      <c r="C6" s="496" t="s">
        <v>188</v>
      </c>
      <c r="D6" s="496"/>
      <c r="E6" s="496"/>
      <c r="F6" s="496"/>
      <c r="G6" s="496"/>
      <c r="H6" s="496"/>
    </row>
    <row r="7" ht="12" customHeight="1"/>
    <row r="8" spans="2:9" ht="39" customHeight="1">
      <c r="B8" s="133" t="s">
        <v>189</v>
      </c>
      <c r="C8" s="133"/>
      <c r="D8" s="133"/>
      <c r="E8" s="133"/>
      <c r="F8" s="133"/>
      <c r="G8" s="133"/>
      <c r="H8" s="133"/>
      <c r="I8" s="133"/>
    </row>
    <row r="9" ht="7.5" customHeight="1"/>
    <row r="10" ht="19.5" customHeight="1">
      <c r="B10" s="26" t="s">
        <v>52</v>
      </c>
    </row>
    <row r="11" spans="2:9" ht="19.5" customHeight="1">
      <c r="B11" s="134" t="s">
        <v>190</v>
      </c>
      <c r="C11" s="135"/>
      <c r="D11" s="27" t="s">
        <v>54</v>
      </c>
      <c r="E11" s="127"/>
      <c r="F11" s="127"/>
      <c r="G11" s="127"/>
      <c r="H11" s="127"/>
      <c r="I11" s="128"/>
    </row>
    <row r="12" spans="2:9" ht="19.5" customHeight="1">
      <c r="B12" s="136"/>
      <c r="C12" s="137"/>
      <c r="D12" s="28" t="s">
        <v>55</v>
      </c>
      <c r="E12" s="129"/>
      <c r="F12" s="138"/>
      <c r="G12" s="138"/>
      <c r="H12" s="138"/>
      <c r="I12" s="130"/>
    </row>
    <row r="13" spans="2:9" ht="19.5" customHeight="1">
      <c r="B13" s="136"/>
      <c r="C13" s="137"/>
      <c r="D13" s="28" t="s">
        <v>56</v>
      </c>
      <c r="E13" s="129"/>
      <c r="F13" s="138"/>
      <c r="G13" s="138"/>
      <c r="H13" s="138"/>
      <c r="I13" s="130"/>
    </row>
    <row r="14" spans="2:9" ht="19.5" customHeight="1">
      <c r="B14" s="136"/>
      <c r="C14" s="137"/>
      <c r="D14" s="28" t="s">
        <v>57</v>
      </c>
      <c r="E14" s="129"/>
      <c r="F14" s="129"/>
      <c r="G14" s="129"/>
      <c r="H14" s="129"/>
      <c r="I14" s="130"/>
    </row>
    <row r="15" spans="2:9" ht="19.5" customHeight="1">
      <c r="B15" s="136"/>
      <c r="C15" s="137"/>
      <c r="D15" s="28"/>
      <c r="E15" s="131"/>
      <c r="F15" s="131"/>
      <c r="G15" s="131"/>
      <c r="H15" s="131"/>
      <c r="I15" s="132"/>
    </row>
    <row r="16" spans="2:9" ht="19.5" customHeight="1">
      <c r="B16" s="121" t="s">
        <v>121</v>
      </c>
      <c r="C16" s="122"/>
      <c r="D16" s="27" t="s">
        <v>59</v>
      </c>
      <c r="E16" s="127"/>
      <c r="F16" s="127"/>
      <c r="G16" s="127"/>
      <c r="H16" s="127"/>
      <c r="I16" s="128"/>
    </row>
    <row r="17" spans="2:9" ht="19.5" customHeight="1">
      <c r="B17" s="123"/>
      <c r="C17" s="124"/>
      <c r="D17" s="28" t="s">
        <v>60</v>
      </c>
      <c r="E17" s="129"/>
      <c r="F17" s="129"/>
      <c r="G17" s="129"/>
      <c r="H17" s="129"/>
      <c r="I17" s="130"/>
    </row>
    <row r="18" spans="2:9" ht="19.5" customHeight="1">
      <c r="B18" s="123"/>
      <c r="C18" s="124"/>
      <c r="D18" s="28" t="s">
        <v>57</v>
      </c>
      <c r="E18" s="129"/>
      <c r="F18" s="129"/>
      <c r="G18" s="129"/>
      <c r="H18" s="129"/>
      <c r="I18" s="130"/>
    </row>
    <row r="19" spans="2:9" ht="19.5" customHeight="1">
      <c r="B19" s="123"/>
      <c r="C19" s="124"/>
      <c r="D19" s="28"/>
      <c r="E19" s="129"/>
      <c r="F19" s="129"/>
      <c r="G19" s="129"/>
      <c r="H19" s="129"/>
      <c r="I19" s="130"/>
    </row>
    <row r="20" spans="2:9" ht="19.5" customHeight="1">
      <c r="B20" s="123"/>
      <c r="C20" s="124"/>
      <c r="D20" s="28" t="s">
        <v>61</v>
      </c>
      <c r="E20" s="129"/>
      <c r="F20" s="129"/>
      <c r="G20" s="129"/>
      <c r="H20" s="129"/>
      <c r="I20" s="130"/>
    </row>
    <row r="21" spans="2:9" ht="19.5" customHeight="1">
      <c r="B21" s="125"/>
      <c r="C21" s="126"/>
      <c r="D21" s="29" t="s">
        <v>62</v>
      </c>
      <c r="E21" s="131"/>
      <c r="F21" s="131"/>
      <c r="G21" s="131"/>
      <c r="H21" s="131"/>
      <c r="I21" s="132"/>
    </row>
    <row r="22" ht="6.75" customHeight="1">
      <c r="E22" s="26" t="s">
        <v>108</v>
      </c>
    </row>
    <row r="23" spans="2:9" ht="19.5" customHeight="1">
      <c r="B23" s="81" t="s">
        <v>186</v>
      </c>
      <c r="C23" s="81"/>
      <c r="D23" s="81"/>
      <c r="E23" s="81"/>
      <c r="F23" s="81"/>
      <c r="G23" s="81"/>
      <c r="H23" s="81"/>
      <c r="I23" s="81"/>
    </row>
    <row r="24" spans="2:9" ht="22.5" customHeight="1">
      <c r="B24" s="104" t="s">
        <v>198</v>
      </c>
      <c r="C24" s="104"/>
      <c r="D24" s="104"/>
      <c r="E24" s="104"/>
      <c r="F24" s="105" t="s">
        <v>109</v>
      </c>
      <c r="G24" s="105"/>
      <c r="H24" s="105"/>
      <c r="I24" s="105"/>
    </row>
    <row r="25" spans="2:11" ht="22.5" customHeight="1">
      <c r="B25" s="104"/>
      <c r="C25" s="104"/>
      <c r="D25" s="104"/>
      <c r="E25" s="104"/>
      <c r="F25" s="105"/>
      <c r="G25" s="105"/>
      <c r="H25" s="105"/>
      <c r="I25" s="105"/>
      <c r="K25" s="86"/>
    </row>
    <row r="26" ht="6.75" customHeight="1"/>
    <row r="27" ht="19.5" customHeight="1">
      <c r="B27" s="26" t="s">
        <v>194</v>
      </c>
    </row>
    <row r="28" spans="2:9" ht="26.25" customHeight="1">
      <c r="B28" s="106" t="s">
        <v>191</v>
      </c>
      <c r="C28" s="107"/>
      <c r="D28" s="108"/>
      <c r="E28" s="109"/>
      <c r="F28" s="109"/>
      <c r="G28" s="109"/>
      <c r="H28" s="109"/>
      <c r="I28" s="96"/>
    </row>
    <row r="29" spans="2:9" ht="24" customHeight="1">
      <c r="B29" s="110" t="s">
        <v>192</v>
      </c>
      <c r="C29" s="110"/>
      <c r="D29" s="110"/>
      <c r="E29" s="110"/>
      <c r="F29" s="110"/>
      <c r="G29" s="110"/>
      <c r="H29" s="110"/>
      <c r="I29" s="110"/>
    </row>
    <row r="30" spans="2:9" ht="24.75" customHeight="1">
      <c r="B30" s="111" t="s">
        <v>110</v>
      </c>
      <c r="C30" s="111"/>
      <c r="D30" s="108" t="s">
        <v>70</v>
      </c>
      <c r="E30" s="109"/>
      <c r="F30" s="96"/>
      <c r="G30" s="112"/>
      <c r="H30" s="113"/>
      <c r="I30" s="114"/>
    </row>
    <row r="31" spans="2:9" ht="30" customHeight="1">
      <c r="B31" s="99" t="s">
        <v>73</v>
      </c>
      <c r="C31" s="99"/>
      <c r="D31" s="97"/>
      <c r="E31" s="98"/>
      <c r="F31" s="30" t="s">
        <v>74</v>
      </c>
      <c r="G31" s="115"/>
      <c r="H31" s="116"/>
      <c r="I31" s="117"/>
    </row>
    <row r="32" spans="2:9" s="24" customFormat="1" ht="30" customHeight="1">
      <c r="B32" s="91" t="s">
        <v>116</v>
      </c>
      <c r="C32" s="92"/>
      <c r="D32" s="93"/>
      <c r="E32" s="94"/>
      <c r="F32" s="70" t="s">
        <v>74</v>
      </c>
      <c r="G32" s="115"/>
      <c r="H32" s="116"/>
      <c r="I32" s="117"/>
    </row>
    <row r="33" spans="2:9" ht="30" customHeight="1">
      <c r="B33" s="95" t="s">
        <v>78</v>
      </c>
      <c r="C33" s="96"/>
      <c r="D33" s="97"/>
      <c r="E33" s="98"/>
      <c r="F33" s="30" t="s">
        <v>74</v>
      </c>
      <c r="G33" s="118"/>
      <c r="H33" s="119"/>
      <c r="I33" s="120"/>
    </row>
    <row r="34" spans="2:9" ht="23.25" customHeight="1">
      <c r="B34" s="99" t="s">
        <v>79</v>
      </c>
      <c r="C34" s="100"/>
      <c r="D34" s="100"/>
      <c r="E34" s="100"/>
      <c r="F34" s="100"/>
      <c r="G34" s="100"/>
      <c r="H34" s="100"/>
      <c r="I34" s="100"/>
    </row>
    <row r="35" spans="2:9" ht="23.25" customHeight="1">
      <c r="B35" s="99"/>
      <c r="C35" s="101"/>
      <c r="D35" s="102"/>
      <c r="E35" s="102"/>
      <c r="F35" s="102"/>
      <c r="G35" s="102"/>
      <c r="H35" s="102"/>
      <c r="I35" s="103"/>
    </row>
    <row r="36" spans="2:9" s="24" customFormat="1" ht="13.5">
      <c r="B36" s="89" t="s">
        <v>196</v>
      </c>
      <c r="C36" s="89"/>
      <c r="D36" s="89"/>
      <c r="E36" s="89"/>
      <c r="F36" s="89"/>
      <c r="G36" s="89"/>
      <c r="H36" s="89"/>
      <c r="I36" s="89"/>
    </row>
    <row r="37" spans="2:9" s="24" customFormat="1" ht="48" customHeight="1">
      <c r="B37" s="90"/>
      <c r="C37" s="90"/>
      <c r="D37" s="90"/>
      <c r="E37" s="90"/>
      <c r="F37" s="90"/>
      <c r="G37" s="90"/>
      <c r="H37" s="90"/>
      <c r="I37" s="90"/>
    </row>
  </sheetData>
  <sheetProtection/>
  <mergeCells count="34">
    <mergeCell ref="B5:D5"/>
    <mergeCell ref="C6:H6"/>
    <mergeCell ref="B8:I8"/>
    <mergeCell ref="B11:C15"/>
    <mergeCell ref="E11:I11"/>
    <mergeCell ref="E12:I12"/>
    <mergeCell ref="E13:I13"/>
    <mergeCell ref="E14:I14"/>
    <mergeCell ref="E15:I15"/>
    <mergeCell ref="B16:C21"/>
    <mergeCell ref="E16:I16"/>
    <mergeCell ref="E17:I17"/>
    <mergeCell ref="E18:I18"/>
    <mergeCell ref="E19:I19"/>
    <mergeCell ref="E20:I20"/>
    <mergeCell ref="E21:I21"/>
    <mergeCell ref="B24:E25"/>
    <mergeCell ref="F24:I25"/>
    <mergeCell ref="B28:C28"/>
    <mergeCell ref="D28:I28"/>
    <mergeCell ref="B29:I29"/>
    <mergeCell ref="B30:C30"/>
    <mergeCell ref="D30:F30"/>
    <mergeCell ref="G30:I33"/>
    <mergeCell ref="B31:C31"/>
    <mergeCell ref="D31:E31"/>
    <mergeCell ref="B36:I37"/>
    <mergeCell ref="B32:C32"/>
    <mergeCell ref="D32:E32"/>
    <mergeCell ref="B33:C33"/>
    <mergeCell ref="D33:E33"/>
    <mergeCell ref="B34:B35"/>
    <mergeCell ref="C34:I34"/>
    <mergeCell ref="C35:I35"/>
  </mergeCells>
  <dataValidations count="1">
    <dataValidation type="list" allowBlank="1" showInputMessage="1" showErrorMessage="1" sqref="F24:I25">
      <formula1>"（選択して下さい）,満たしている"</formula1>
    </dataValidation>
  </dataValidations>
  <printOptions horizontalCentered="1" verticalCentered="1"/>
  <pageMargins left="0.5118110236220472" right="0.31496062992125984" top="0.5511811023622047" bottom="0.35433070866141736" header="0.31496062992125984" footer="0.31496062992125984"/>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6</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7</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8</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9</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10</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11</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12</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13</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14</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16</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B1:AY29"/>
  <sheetViews>
    <sheetView showZeros="0" view="pageBreakPreview" zoomScaleSheetLayoutView="100" zoomScalePageLayoutView="0" workbookViewId="0" topLeftCell="A1">
      <selection activeCell="O10" sqref="O10:AV11"/>
    </sheetView>
  </sheetViews>
  <sheetFormatPr defaultColWidth="9.00390625" defaultRowHeight="18" customHeight="1"/>
  <cols>
    <col min="1" max="1" width="2.125" style="31" customWidth="1"/>
    <col min="2" max="14" width="2.375" style="31" customWidth="1"/>
    <col min="15" max="47" width="2.00390625" style="31" customWidth="1"/>
    <col min="48" max="48" width="1.875" style="31" customWidth="1"/>
    <col min="49" max="49" width="2.125" style="31" customWidth="1"/>
    <col min="50" max="50" width="13.25390625" style="31" customWidth="1"/>
    <col min="51" max="51" width="2.75390625" style="31" customWidth="1"/>
    <col min="52" max="61" width="2.125" style="31" customWidth="1"/>
    <col min="62" max="16384" width="9.00390625" style="31" customWidth="1"/>
  </cols>
  <sheetData>
    <row r="1" spans="2:51" ht="18" customHeight="1">
      <c r="B1" s="240" t="s">
        <v>174</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X1" s="69" t="s">
        <v>43</v>
      </c>
      <c r="AY1" s="31">
        <v>1</v>
      </c>
    </row>
    <row r="2" spans="45:48" ht="9.75" customHeight="1">
      <c r="AS2" s="32"/>
      <c r="AT2" s="32"/>
      <c r="AU2" s="32"/>
      <c r="AV2" s="33"/>
    </row>
    <row r="3" spans="2:48" ht="15.75" customHeight="1">
      <c r="B3" s="206" t="s">
        <v>118</v>
      </c>
      <c r="C3" s="207"/>
      <c r="D3" s="207"/>
      <c r="E3" s="207"/>
      <c r="F3" s="207"/>
      <c r="G3" s="207"/>
      <c r="H3" s="207"/>
      <c r="I3" s="207"/>
      <c r="J3" s="207"/>
      <c r="K3" s="207"/>
      <c r="L3" s="207"/>
      <c r="M3" s="207"/>
      <c r="N3" s="208"/>
      <c r="O3" s="242"/>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4"/>
    </row>
    <row r="4" spans="2:48" ht="21" customHeight="1">
      <c r="B4" s="176" t="s">
        <v>120</v>
      </c>
      <c r="C4" s="177"/>
      <c r="D4" s="177"/>
      <c r="E4" s="177"/>
      <c r="F4" s="177"/>
      <c r="G4" s="177"/>
      <c r="H4" s="177"/>
      <c r="I4" s="177"/>
      <c r="J4" s="177"/>
      <c r="K4" s="177"/>
      <c r="L4" s="177"/>
      <c r="M4" s="177"/>
      <c r="N4" s="178"/>
      <c r="O4" s="245"/>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7"/>
    </row>
    <row r="5" spans="2:48" ht="23.25" customHeight="1">
      <c r="B5" s="248" t="s">
        <v>122</v>
      </c>
      <c r="C5" s="249"/>
      <c r="D5" s="249"/>
      <c r="E5" s="249"/>
      <c r="F5" s="249"/>
      <c r="G5" s="249"/>
      <c r="H5" s="249"/>
      <c r="I5" s="249"/>
      <c r="J5" s="249"/>
      <c r="K5" s="249"/>
      <c r="L5" s="249"/>
      <c r="M5" s="249"/>
      <c r="N5" s="250"/>
      <c r="O5" s="251"/>
      <c r="P5" s="252"/>
      <c r="Q5" s="252"/>
      <c r="R5" s="252"/>
      <c r="S5" s="252"/>
      <c r="T5" s="252"/>
      <c r="U5" s="252"/>
      <c r="V5" s="252"/>
      <c r="W5" s="252"/>
      <c r="X5" s="252"/>
      <c r="Y5" s="252"/>
      <c r="Z5" s="252"/>
      <c r="AA5" s="252"/>
      <c r="AB5" s="252"/>
      <c r="AC5" s="252"/>
      <c r="AD5" s="252"/>
      <c r="AE5" s="252"/>
      <c r="AF5" s="252"/>
      <c r="AG5" s="252"/>
      <c r="AH5" s="252"/>
      <c r="AI5" s="252"/>
      <c r="AJ5" s="252"/>
      <c r="AK5" s="252"/>
      <c r="AL5" s="252"/>
      <c r="AM5" s="253"/>
      <c r="AN5" s="253"/>
      <c r="AO5" s="253"/>
      <c r="AP5" s="253"/>
      <c r="AQ5" s="253"/>
      <c r="AR5" s="253"/>
      <c r="AS5" s="253"/>
      <c r="AT5" s="253"/>
      <c r="AU5" s="253"/>
      <c r="AV5" s="254"/>
    </row>
    <row r="6" spans="2:48" ht="18" customHeight="1">
      <c r="B6" s="219" t="s">
        <v>134</v>
      </c>
      <c r="C6" s="220"/>
      <c r="D6" s="220"/>
      <c r="E6" s="220"/>
      <c r="F6" s="220"/>
      <c r="G6" s="220"/>
      <c r="H6" s="220"/>
      <c r="I6" s="220"/>
      <c r="J6" s="220"/>
      <c r="K6" s="220"/>
      <c r="L6" s="220"/>
      <c r="M6" s="220"/>
      <c r="N6" s="221"/>
      <c r="O6" s="225" t="s">
        <v>124</v>
      </c>
      <c r="P6" s="226"/>
      <c r="Q6" s="227"/>
      <c r="R6" s="228"/>
      <c r="S6" s="228"/>
      <c r="T6" s="228"/>
      <c r="U6" s="228"/>
      <c r="V6" s="229"/>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1"/>
    </row>
    <row r="7" spans="2:48" ht="18" customHeight="1">
      <c r="B7" s="222"/>
      <c r="C7" s="223"/>
      <c r="D7" s="223"/>
      <c r="E7" s="223"/>
      <c r="F7" s="223"/>
      <c r="G7" s="223"/>
      <c r="H7" s="223"/>
      <c r="I7" s="223"/>
      <c r="J7" s="223"/>
      <c r="K7" s="223"/>
      <c r="L7" s="223"/>
      <c r="M7" s="223"/>
      <c r="N7" s="224"/>
      <c r="O7" s="232"/>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4"/>
    </row>
    <row r="8" spans="2:48" ht="15.75" customHeight="1">
      <c r="B8" s="235" t="s">
        <v>112</v>
      </c>
      <c r="C8" s="220"/>
      <c r="D8" s="220"/>
      <c r="E8" s="220"/>
      <c r="F8" s="220"/>
      <c r="G8" s="220"/>
      <c r="H8" s="220"/>
      <c r="I8" s="220"/>
      <c r="J8" s="220"/>
      <c r="K8" s="220"/>
      <c r="L8" s="220"/>
      <c r="M8" s="220"/>
      <c r="N8" s="221"/>
      <c r="O8" s="236" t="s">
        <v>109</v>
      </c>
      <c r="P8" s="237"/>
      <c r="Q8" s="237"/>
      <c r="R8" s="237"/>
      <c r="S8" s="237"/>
      <c r="T8" s="237"/>
      <c r="U8" s="237"/>
      <c r="V8" s="237"/>
      <c r="W8" s="237"/>
      <c r="X8" s="237"/>
      <c r="Y8" s="237"/>
      <c r="Z8" s="237"/>
      <c r="AA8" s="237"/>
      <c r="AB8" s="237"/>
      <c r="AC8" s="237"/>
      <c r="AD8" s="237"/>
      <c r="AE8" s="237"/>
      <c r="AF8" s="237"/>
      <c r="AG8" s="237"/>
      <c r="AH8" s="237"/>
      <c r="AI8" s="237"/>
      <c r="AJ8" s="238"/>
      <c r="AK8" s="238"/>
      <c r="AL8" s="238"/>
      <c r="AM8" s="238"/>
      <c r="AN8" s="238"/>
      <c r="AO8" s="238"/>
      <c r="AP8" s="238"/>
      <c r="AQ8" s="238"/>
      <c r="AR8" s="238"/>
      <c r="AS8" s="238"/>
      <c r="AT8" s="238"/>
      <c r="AU8" s="238"/>
      <c r="AV8" s="239"/>
    </row>
    <row r="9" spans="2:48" ht="15.75" customHeight="1">
      <c r="B9" s="222"/>
      <c r="C9" s="223"/>
      <c r="D9" s="223"/>
      <c r="E9" s="223"/>
      <c r="F9" s="223"/>
      <c r="G9" s="223"/>
      <c r="H9" s="223"/>
      <c r="I9" s="223"/>
      <c r="J9" s="223"/>
      <c r="K9" s="223"/>
      <c r="L9" s="223"/>
      <c r="M9" s="223"/>
      <c r="N9" s="224"/>
      <c r="O9" s="176"/>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8"/>
    </row>
    <row r="10" spans="2:48" ht="18" customHeight="1">
      <c r="B10" s="194" t="s">
        <v>175</v>
      </c>
      <c r="C10" s="195"/>
      <c r="D10" s="195"/>
      <c r="E10" s="195"/>
      <c r="F10" s="195"/>
      <c r="G10" s="195"/>
      <c r="H10" s="195"/>
      <c r="I10" s="195"/>
      <c r="J10" s="195"/>
      <c r="K10" s="195"/>
      <c r="L10" s="195"/>
      <c r="M10" s="195"/>
      <c r="N10" s="196"/>
      <c r="O10" s="200"/>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2"/>
    </row>
    <row r="11" spans="2:48" ht="18" customHeight="1">
      <c r="B11" s="197"/>
      <c r="C11" s="198"/>
      <c r="D11" s="198"/>
      <c r="E11" s="198"/>
      <c r="F11" s="198"/>
      <c r="G11" s="198"/>
      <c r="H11" s="198"/>
      <c r="I11" s="198"/>
      <c r="J11" s="198"/>
      <c r="K11" s="198"/>
      <c r="L11" s="198"/>
      <c r="M11" s="198"/>
      <c r="N11" s="199"/>
      <c r="O11" s="203"/>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5"/>
    </row>
    <row r="12" spans="2:48" s="25" customFormat="1" ht="18" customHeight="1">
      <c r="B12" s="206" t="s">
        <v>123</v>
      </c>
      <c r="C12" s="207"/>
      <c r="D12" s="207"/>
      <c r="E12" s="207"/>
      <c r="F12" s="207"/>
      <c r="G12" s="207"/>
      <c r="H12" s="207"/>
      <c r="I12" s="207"/>
      <c r="J12" s="207"/>
      <c r="K12" s="207"/>
      <c r="L12" s="207"/>
      <c r="M12" s="207"/>
      <c r="N12" s="208"/>
      <c r="O12" s="200" t="s">
        <v>109</v>
      </c>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2"/>
    </row>
    <row r="13" spans="2:48" s="25" customFormat="1" ht="18" customHeight="1">
      <c r="B13" s="209"/>
      <c r="C13" s="210"/>
      <c r="D13" s="210"/>
      <c r="E13" s="210"/>
      <c r="F13" s="210"/>
      <c r="G13" s="210"/>
      <c r="H13" s="210"/>
      <c r="I13" s="210"/>
      <c r="J13" s="210"/>
      <c r="K13" s="210"/>
      <c r="L13" s="210"/>
      <c r="M13" s="210"/>
      <c r="N13" s="211"/>
      <c r="O13" s="212"/>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4"/>
    </row>
    <row r="14" spans="2:48" ht="38.25" customHeight="1">
      <c r="B14" s="194" t="s">
        <v>187</v>
      </c>
      <c r="C14" s="215"/>
      <c r="D14" s="215"/>
      <c r="E14" s="215"/>
      <c r="F14" s="215"/>
      <c r="G14" s="215"/>
      <c r="H14" s="215"/>
      <c r="I14" s="215"/>
      <c r="J14" s="215"/>
      <c r="K14" s="215"/>
      <c r="L14" s="215"/>
      <c r="M14" s="215"/>
      <c r="N14" s="215"/>
      <c r="O14" s="216"/>
      <c r="P14" s="217"/>
      <c r="Q14" s="217"/>
      <c r="R14" s="217"/>
      <c r="S14" s="218"/>
      <c r="T14" s="218"/>
      <c r="U14" s="218"/>
      <c r="V14" s="218"/>
      <c r="W14" s="218"/>
      <c r="X14" s="218"/>
      <c r="Y14" s="218"/>
      <c r="Z14" s="218"/>
      <c r="AA14" s="218"/>
      <c r="AB14" s="171"/>
      <c r="AC14" s="171"/>
      <c r="AD14" s="171"/>
      <c r="AE14" s="171"/>
      <c r="AF14" s="217"/>
      <c r="AG14" s="217"/>
      <c r="AH14" s="217"/>
      <c r="AI14" s="217"/>
      <c r="AJ14" s="218"/>
      <c r="AK14" s="218"/>
      <c r="AL14" s="218"/>
      <c r="AM14" s="218"/>
      <c r="AN14" s="218"/>
      <c r="AO14" s="218"/>
      <c r="AP14" s="218"/>
      <c r="AQ14" s="218"/>
      <c r="AR14" s="218"/>
      <c r="AS14" s="171" t="s">
        <v>119</v>
      </c>
      <c r="AT14" s="171"/>
      <c r="AU14" s="171"/>
      <c r="AV14" s="172"/>
    </row>
    <row r="15" spans="2:48" ht="21.75" customHeight="1">
      <c r="B15" s="173" t="s">
        <v>8</v>
      </c>
      <c r="C15" s="174"/>
      <c r="D15" s="174"/>
      <c r="E15" s="174"/>
      <c r="F15" s="174"/>
      <c r="G15" s="174"/>
      <c r="H15" s="174"/>
      <c r="I15" s="174"/>
      <c r="J15" s="174"/>
      <c r="K15" s="174"/>
      <c r="L15" s="174"/>
      <c r="M15" s="174"/>
      <c r="N15" s="175"/>
      <c r="O15" s="176" t="s">
        <v>109</v>
      </c>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8"/>
    </row>
    <row r="16" spans="2:48" ht="18" customHeight="1">
      <c r="B16" s="179" t="s">
        <v>2</v>
      </c>
      <c r="C16" s="180"/>
      <c r="D16" s="180"/>
      <c r="E16" s="180"/>
      <c r="F16" s="180"/>
      <c r="G16" s="180"/>
      <c r="H16" s="180"/>
      <c r="I16" s="180"/>
      <c r="J16" s="180"/>
      <c r="K16" s="180"/>
      <c r="L16" s="180"/>
      <c r="M16" s="180"/>
      <c r="N16" s="181"/>
      <c r="O16" s="185" t="s">
        <v>117</v>
      </c>
      <c r="P16" s="186"/>
      <c r="Q16" s="186"/>
      <c r="R16" s="186"/>
      <c r="S16" s="186"/>
      <c r="T16" s="187"/>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8"/>
    </row>
    <row r="17" spans="2:48" ht="18" customHeight="1">
      <c r="B17" s="182"/>
      <c r="C17" s="183"/>
      <c r="D17" s="183"/>
      <c r="E17" s="183"/>
      <c r="F17" s="183"/>
      <c r="G17" s="183"/>
      <c r="H17" s="183"/>
      <c r="I17" s="183"/>
      <c r="J17" s="183"/>
      <c r="K17" s="183"/>
      <c r="L17" s="183"/>
      <c r="M17" s="183"/>
      <c r="N17" s="184"/>
      <c r="O17" s="189" t="s">
        <v>28</v>
      </c>
      <c r="P17" s="190"/>
      <c r="Q17" s="190"/>
      <c r="R17" s="190"/>
      <c r="S17" s="190"/>
      <c r="T17" s="190"/>
      <c r="U17" s="190"/>
      <c r="V17" s="190"/>
      <c r="W17" s="190"/>
      <c r="X17" s="190"/>
      <c r="Y17" s="190"/>
      <c r="Z17" s="190"/>
      <c r="AA17" s="190"/>
      <c r="AB17" s="190"/>
      <c r="AC17" s="190"/>
      <c r="AD17" s="190"/>
      <c r="AE17" s="190"/>
      <c r="AF17" s="190"/>
      <c r="AG17" s="191" t="s">
        <v>0</v>
      </c>
      <c r="AH17" s="191"/>
      <c r="AI17" s="191"/>
      <c r="AJ17" s="191"/>
      <c r="AK17" s="191"/>
      <c r="AL17" s="192"/>
      <c r="AM17" s="192"/>
      <c r="AN17" s="192"/>
      <c r="AO17" s="192"/>
      <c r="AP17" s="192"/>
      <c r="AQ17" s="192"/>
      <c r="AR17" s="192"/>
      <c r="AS17" s="192"/>
      <c r="AT17" s="192"/>
      <c r="AU17" s="192"/>
      <c r="AV17" s="193"/>
    </row>
    <row r="18" spans="2:48" ht="23.25" customHeight="1">
      <c r="B18" s="164" t="s">
        <v>125</v>
      </c>
      <c r="C18" s="165"/>
      <c r="D18" s="165"/>
      <c r="E18" s="165"/>
      <c r="F18" s="165"/>
      <c r="G18" s="165"/>
      <c r="H18" s="165"/>
      <c r="I18" s="165"/>
      <c r="J18" s="165"/>
      <c r="K18" s="165"/>
      <c r="L18" s="165"/>
      <c r="M18" s="165"/>
      <c r="N18" s="165"/>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row>
    <row r="19" spans="2:48" ht="23.25" customHeight="1">
      <c r="B19" s="167" t="s">
        <v>126</v>
      </c>
      <c r="C19" s="168"/>
      <c r="D19" s="168"/>
      <c r="E19" s="168"/>
      <c r="F19" s="168"/>
      <c r="G19" s="168"/>
      <c r="H19" s="168"/>
      <c r="I19" s="168"/>
      <c r="J19" s="168"/>
      <c r="K19" s="168"/>
      <c r="L19" s="168"/>
      <c r="M19" s="168"/>
      <c r="N19" s="168"/>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row>
    <row r="20" spans="2:48" ht="29.25" customHeight="1">
      <c r="B20" s="170" t="s">
        <v>127</v>
      </c>
      <c r="C20" s="170"/>
      <c r="D20" s="170"/>
      <c r="E20" s="170"/>
      <c r="F20" s="170"/>
      <c r="G20" s="170"/>
      <c r="H20" s="170"/>
      <c r="I20" s="170"/>
      <c r="J20" s="170"/>
      <c r="K20" s="170"/>
      <c r="L20" s="170"/>
      <c r="M20" s="170"/>
      <c r="N20" s="170"/>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row>
    <row r="21" spans="2:48" ht="23.25" customHeight="1">
      <c r="B21" s="157" t="s">
        <v>128</v>
      </c>
      <c r="C21" s="157"/>
      <c r="D21" s="157"/>
      <c r="E21" s="157"/>
      <c r="F21" s="157"/>
      <c r="G21" s="157"/>
      <c r="H21" s="157"/>
      <c r="I21" s="157"/>
      <c r="J21" s="157"/>
      <c r="K21" s="157"/>
      <c r="L21" s="157"/>
      <c r="M21" s="157"/>
      <c r="N21" s="157"/>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row>
    <row r="22" spans="2:48" ht="23.25" customHeight="1">
      <c r="B22" s="159" t="s">
        <v>176</v>
      </c>
      <c r="C22" s="159"/>
      <c r="D22" s="159"/>
      <c r="E22" s="159"/>
      <c r="F22" s="159"/>
      <c r="G22" s="159"/>
      <c r="H22" s="159"/>
      <c r="I22" s="159"/>
      <c r="J22" s="159"/>
      <c r="K22" s="159"/>
      <c r="L22" s="159"/>
      <c r="M22" s="159"/>
      <c r="N22" s="159"/>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row>
    <row r="23" spans="2:48" ht="38.25" customHeight="1">
      <c r="B23" s="161" t="s">
        <v>197</v>
      </c>
      <c r="C23" s="162"/>
      <c r="D23" s="162"/>
      <c r="E23" s="162"/>
      <c r="F23" s="162"/>
      <c r="G23" s="162"/>
      <c r="H23" s="162"/>
      <c r="I23" s="162"/>
      <c r="J23" s="162"/>
      <c r="K23" s="162"/>
      <c r="L23" s="162"/>
      <c r="M23" s="162"/>
      <c r="N23" s="162"/>
      <c r="O23" s="163" t="s">
        <v>109</v>
      </c>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row>
    <row r="24" spans="2:48" ht="18" customHeight="1">
      <c r="B24" s="140" t="s">
        <v>1</v>
      </c>
      <c r="C24" s="141"/>
      <c r="D24" s="141"/>
      <c r="E24" s="141"/>
      <c r="F24" s="141"/>
      <c r="G24" s="141"/>
      <c r="H24" s="141"/>
      <c r="I24" s="141"/>
      <c r="J24" s="141"/>
      <c r="K24" s="141"/>
      <c r="L24" s="141"/>
      <c r="M24" s="141"/>
      <c r="N24" s="142"/>
      <c r="O24" s="147"/>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9"/>
    </row>
    <row r="25" spans="2:48" ht="18" customHeight="1">
      <c r="B25" s="143"/>
      <c r="C25" s="141"/>
      <c r="D25" s="141"/>
      <c r="E25" s="141"/>
      <c r="F25" s="141"/>
      <c r="G25" s="141"/>
      <c r="H25" s="141"/>
      <c r="I25" s="141"/>
      <c r="J25" s="141"/>
      <c r="K25" s="141"/>
      <c r="L25" s="141"/>
      <c r="M25" s="141"/>
      <c r="N25" s="142"/>
      <c r="O25" s="150"/>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2"/>
    </row>
    <row r="26" spans="2:48" ht="18" customHeight="1">
      <c r="B26" s="143"/>
      <c r="C26" s="141"/>
      <c r="D26" s="141"/>
      <c r="E26" s="141"/>
      <c r="F26" s="141"/>
      <c r="G26" s="141"/>
      <c r="H26" s="141"/>
      <c r="I26" s="141"/>
      <c r="J26" s="141"/>
      <c r="K26" s="141"/>
      <c r="L26" s="141"/>
      <c r="M26" s="141"/>
      <c r="N26" s="142"/>
      <c r="O26" s="150"/>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2"/>
    </row>
    <row r="27" spans="2:48" ht="18" customHeight="1">
      <c r="B27" s="143"/>
      <c r="C27" s="141"/>
      <c r="D27" s="141"/>
      <c r="E27" s="141"/>
      <c r="F27" s="141"/>
      <c r="G27" s="141"/>
      <c r="H27" s="141"/>
      <c r="I27" s="141"/>
      <c r="J27" s="141"/>
      <c r="K27" s="141"/>
      <c r="L27" s="141"/>
      <c r="M27" s="141"/>
      <c r="N27" s="142"/>
      <c r="O27" s="34"/>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6"/>
    </row>
    <row r="28" spans="2:48" ht="18" customHeight="1">
      <c r="B28" s="144"/>
      <c r="C28" s="145"/>
      <c r="D28" s="145"/>
      <c r="E28" s="145"/>
      <c r="F28" s="145"/>
      <c r="G28" s="145"/>
      <c r="H28" s="145"/>
      <c r="I28" s="145"/>
      <c r="J28" s="145"/>
      <c r="K28" s="145"/>
      <c r="L28" s="145"/>
      <c r="M28" s="145"/>
      <c r="N28" s="146"/>
      <c r="O28" s="153"/>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5"/>
    </row>
    <row r="29" spans="2:48" ht="54" customHeight="1">
      <c r="B29" s="82" t="s">
        <v>177</v>
      </c>
      <c r="C29" s="156" t="s">
        <v>199</v>
      </c>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row>
  </sheetData>
  <sheetProtection/>
  <mergeCells count="54">
    <mergeCell ref="B1:AV1"/>
    <mergeCell ref="B3:N3"/>
    <mergeCell ref="O3:AV3"/>
    <mergeCell ref="B4:N4"/>
    <mergeCell ref="O4:AV4"/>
    <mergeCell ref="B5:N5"/>
    <mergeCell ref="O5:AL5"/>
    <mergeCell ref="AM5:AQ5"/>
    <mergeCell ref="AR5:AV5"/>
    <mergeCell ref="B6:N7"/>
    <mergeCell ref="O6:P6"/>
    <mergeCell ref="Q6:U6"/>
    <mergeCell ref="V6:AV6"/>
    <mergeCell ref="O7:AV7"/>
    <mergeCell ref="B8:N9"/>
    <mergeCell ref="O8:AV9"/>
    <mergeCell ref="B10:N11"/>
    <mergeCell ref="O10:AV11"/>
    <mergeCell ref="B12:N13"/>
    <mergeCell ref="O12:AV13"/>
    <mergeCell ref="B14:N14"/>
    <mergeCell ref="O14:R14"/>
    <mergeCell ref="S14:AA14"/>
    <mergeCell ref="AB14:AE14"/>
    <mergeCell ref="AF14:AI14"/>
    <mergeCell ref="AJ14:AR14"/>
    <mergeCell ref="AS14:AV14"/>
    <mergeCell ref="B15:N15"/>
    <mergeCell ref="O15:AV15"/>
    <mergeCell ref="B16:N17"/>
    <mergeCell ref="O16:T16"/>
    <mergeCell ref="U16:AV16"/>
    <mergeCell ref="O17:T17"/>
    <mergeCell ref="U17:AF17"/>
    <mergeCell ref="AG17:AK17"/>
    <mergeCell ref="AL17:AV17"/>
    <mergeCell ref="B18:N18"/>
    <mergeCell ref="O18:AV18"/>
    <mergeCell ref="B19:N19"/>
    <mergeCell ref="O19:AV19"/>
    <mergeCell ref="B20:N20"/>
    <mergeCell ref="O20:AV20"/>
    <mergeCell ref="B21:N21"/>
    <mergeCell ref="O21:AV21"/>
    <mergeCell ref="B22:N22"/>
    <mergeCell ref="O22:AV22"/>
    <mergeCell ref="B23:N23"/>
    <mergeCell ref="O23:AV23"/>
    <mergeCell ref="B24:N28"/>
    <mergeCell ref="O24:AV24"/>
    <mergeCell ref="O25:AV25"/>
    <mergeCell ref="O26:AV26"/>
    <mergeCell ref="O28:AV28"/>
    <mergeCell ref="C29:AV29"/>
  </mergeCells>
  <dataValidations count="6">
    <dataValidation type="list" allowBlank="1" showInputMessage="1" showErrorMessage="1" sqref="O23:AV23">
      <formula1>"（選択して下さい）,方式１,方式２,"</formula1>
    </dataValidation>
    <dataValidation type="list" allowBlank="1" showInputMessage="1" showErrorMessage="1" sqref="AS14:AV14">
      <formula1>"kＷ,Ａ,kＶA"</formula1>
    </dataValidation>
    <dataValidation type="list" allowBlank="1" showInputMessage="1" showErrorMessage="1" sqref="AB14:AE14">
      <formula1>"kＷ,Ａ,kＶＡ"</formula1>
    </dataValidation>
    <dataValidation type="list" allowBlank="1" showInputMessage="1" showErrorMessage="1" sqref="O15:AV15">
      <formula1>"（選択して下さい）,要,否"</formula1>
    </dataValidation>
    <dataValidation type="list" allowBlank="1" showInputMessage="1" showErrorMessage="1" sqref="O12:AV13">
      <formula1>"（選択して下さい）,需要者に承諾いただいている"</formula1>
    </dataValidation>
    <dataValidation type="list" allowBlank="1" showInputMessage="1" showErrorMessage="1" sqref="O8:AV9">
      <formula1>"（選択して下さい）,地点の追加,地点の削除,その他の変更"</formula1>
    </dataValidation>
  </dataValidations>
  <printOptions horizontalCentered="1"/>
  <pageMargins left="0.3937007874015748" right="0.3937007874015748" top="0.3937007874015748" bottom="0.2755905511811024" header="0.35433070866141736" footer="0.2362204724409449"/>
  <pageSetup horizontalDpi="600" verticalDpi="600" orientation="portrait" paperSize="9" scale="98" r:id="rId1"/>
</worksheet>
</file>

<file path=xl/worksheets/sheet2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16</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17</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2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18</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2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19</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20</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25.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21</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22</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2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23</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2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24</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29.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26</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AH46"/>
  <sheetViews>
    <sheetView showGridLines="0" view="pageBreakPreview" zoomScale="85" zoomScaleNormal="85" zoomScaleSheetLayoutView="85" zoomScalePageLayoutView="0" workbookViewId="0" topLeftCell="A1">
      <selection activeCell="Y5" sqref="Y5"/>
    </sheetView>
  </sheetViews>
  <sheetFormatPr defaultColWidth="9.00390625" defaultRowHeight="13.5"/>
  <cols>
    <col min="1" max="1" width="7.625" style="38" customWidth="1"/>
    <col min="2" max="2" width="15.50390625" style="39" customWidth="1"/>
    <col min="3" max="3" width="29.25390625" style="40" bestFit="1" customWidth="1"/>
    <col min="4" max="4" width="23.00390625" style="39" bestFit="1" customWidth="1"/>
    <col min="5" max="5" width="25.50390625" style="39" bestFit="1" customWidth="1"/>
    <col min="6" max="6" width="8.50390625" style="39" bestFit="1" customWidth="1"/>
    <col min="7" max="7" width="7.50390625" style="39" bestFit="1" customWidth="1"/>
    <col min="8" max="8" width="17.625" style="39" bestFit="1" customWidth="1"/>
    <col min="9" max="9" width="31.625" style="40" bestFit="1" customWidth="1"/>
    <col min="10" max="10" width="27.50390625" style="38" bestFit="1" customWidth="1"/>
    <col min="11" max="11" width="34.75390625" style="39" customWidth="1"/>
    <col min="12" max="12" width="13.875" style="39" customWidth="1"/>
    <col min="13" max="13" width="10.50390625" style="39" customWidth="1"/>
    <col min="14" max="14" width="10.625" style="39" bestFit="1" customWidth="1"/>
    <col min="15" max="15" width="13.875" style="39" bestFit="1" customWidth="1"/>
    <col min="16" max="17" width="9.25390625" style="39" bestFit="1" customWidth="1"/>
    <col min="18" max="18" width="17.125" style="39" bestFit="1" customWidth="1"/>
    <col min="19" max="19" width="13.375" style="39" bestFit="1" customWidth="1"/>
    <col min="20" max="20" width="13.375" style="39" customWidth="1"/>
    <col min="21" max="21" width="15.50390625" style="39" customWidth="1"/>
    <col min="22" max="22" width="49.25390625" style="39" bestFit="1" customWidth="1"/>
    <col min="23" max="34" width="12.25390625" style="40" customWidth="1"/>
    <col min="35" max="16384" width="9.00390625" style="40" customWidth="1"/>
  </cols>
  <sheetData>
    <row r="1" spans="1:23" ht="75.75" customHeight="1">
      <c r="A1" s="37" t="s">
        <v>129</v>
      </c>
      <c r="B1" s="38"/>
      <c r="C1" s="38"/>
      <c r="D1" s="38"/>
      <c r="E1" s="38"/>
      <c r="F1" s="38"/>
      <c r="G1" s="38"/>
      <c r="H1" s="38"/>
      <c r="I1" s="39"/>
      <c r="J1" s="39"/>
      <c r="U1" s="259" t="s">
        <v>200</v>
      </c>
      <c r="V1" s="259"/>
      <c r="W1" s="39"/>
    </row>
    <row r="2" spans="1:34" s="43" customFormat="1" ht="24.75" customHeight="1">
      <c r="A2" s="41">
        <v>1</v>
      </c>
      <c r="B2" s="41">
        <v>2</v>
      </c>
      <c r="C2" s="41">
        <v>3</v>
      </c>
      <c r="D2" s="41">
        <v>4</v>
      </c>
      <c r="E2" s="41">
        <v>5</v>
      </c>
      <c r="F2" s="41">
        <v>6</v>
      </c>
      <c r="G2" s="41">
        <v>7</v>
      </c>
      <c r="H2" s="41">
        <v>8</v>
      </c>
      <c r="I2" s="41">
        <v>11</v>
      </c>
      <c r="J2" s="41">
        <v>13</v>
      </c>
      <c r="K2" s="73">
        <f aca="true" t="shared" si="0" ref="K2:AH2">J2+1</f>
        <v>14</v>
      </c>
      <c r="L2" s="42">
        <f t="shared" si="0"/>
        <v>15</v>
      </c>
      <c r="M2" s="42">
        <f t="shared" si="0"/>
        <v>16</v>
      </c>
      <c r="N2" s="42">
        <f t="shared" si="0"/>
        <v>17</v>
      </c>
      <c r="O2" s="42">
        <f t="shared" si="0"/>
        <v>18</v>
      </c>
      <c r="P2" s="42">
        <f t="shared" si="0"/>
        <v>19</v>
      </c>
      <c r="Q2" s="42">
        <f t="shared" si="0"/>
        <v>20</v>
      </c>
      <c r="R2" s="42">
        <f t="shared" si="0"/>
        <v>21</v>
      </c>
      <c r="S2" s="42">
        <f t="shared" si="0"/>
        <v>22</v>
      </c>
      <c r="T2" s="42">
        <f t="shared" si="0"/>
        <v>23</v>
      </c>
      <c r="U2" s="42">
        <f t="shared" si="0"/>
        <v>24</v>
      </c>
      <c r="V2" s="42">
        <f t="shared" si="0"/>
        <v>25</v>
      </c>
      <c r="W2" s="42">
        <f t="shared" si="0"/>
        <v>26</v>
      </c>
      <c r="X2" s="42">
        <f t="shared" si="0"/>
        <v>27</v>
      </c>
      <c r="Y2" s="42">
        <f t="shared" si="0"/>
        <v>28</v>
      </c>
      <c r="Z2" s="42">
        <f t="shared" si="0"/>
        <v>29</v>
      </c>
      <c r="AA2" s="42">
        <f t="shared" si="0"/>
        <v>30</v>
      </c>
      <c r="AB2" s="42">
        <f t="shared" si="0"/>
        <v>31</v>
      </c>
      <c r="AC2" s="42">
        <f t="shared" si="0"/>
        <v>32</v>
      </c>
      <c r="AD2" s="42">
        <f t="shared" si="0"/>
        <v>33</v>
      </c>
      <c r="AE2" s="42">
        <f t="shared" si="0"/>
        <v>34</v>
      </c>
      <c r="AF2" s="42">
        <f t="shared" si="0"/>
        <v>35</v>
      </c>
      <c r="AG2" s="42">
        <f t="shared" si="0"/>
        <v>36</v>
      </c>
      <c r="AH2" s="42">
        <f t="shared" si="0"/>
        <v>37</v>
      </c>
    </row>
    <row r="3" spans="1:34" s="45" customFormat="1" ht="22.5" customHeight="1">
      <c r="A3" s="260" t="s">
        <v>130</v>
      </c>
      <c r="B3" s="261" t="s">
        <v>131</v>
      </c>
      <c r="C3" s="263" t="s">
        <v>132</v>
      </c>
      <c r="D3" s="264"/>
      <c r="E3" s="257" t="s">
        <v>133</v>
      </c>
      <c r="F3" s="258" t="s">
        <v>134</v>
      </c>
      <c r="G3" s="258"/>
      <c r="H3" s="258"/>
      <c r="I3" s="257" t="s">
        <v>110</v>
      </c>
      <c r="J3" s="265" t="s">
        <v>135</v>
      </c>
      <c r="K3" s="255" t="s">
        <v>193</v>
      </c>
      <c r="L3" s="267" t="s">
        <v>136</v>
      </c>
      <c r="M3" s="257" t="s">
        <v>137</v>
      </c>
      <c r="N3" s="258"/>
      <c r="O3" s="258"/>
      <c r="P3" s="255" t="s">
        <v>173</v>
      </c>
      <c r="Q3" s="255" t="s">
        <v>172</v>
      </c>
      <c r="R3" s="255" t="s">
        <v>138</v>
      </c>
      <c r="S3" s="255" t="s">
        <v>139</v>
      </c>
      <c r="T3" s="255" t="s">
        <v>183</v>
      </c>
      <c r="U3" s="255" t="s">
        <v>195</v>
      </c>
      <c r="V3" s="257" t="s">
        <v>1</v>
      </c>
      <c r="W3" s="44"/>
      <c r="X3" s="44"/>
      <c r="Y3" s="44"/>
      <c r="Z3" s="44"/>
      <c r="AA3" s="44"/>
      <c r="AB3" s="44"/>
      <c r="AC3" s="44"/>
      <c r="AD3" s="44"/>
      <c r="AE3" s="44"/>
      <c r="AF3" s="44"/>
      <c r="AG3" s="44"/>
      <c r="AH3" s="44"/>
    </row>
    <row r="4" spans="1:34" s="45" customFormat="1" ht="57" customHeight="1">
      <c r="A4" s="260"/>
      <c r="B4" s="262"/>
      <c r="C4" s="85" t="s">
        <v>140</v>
      </c>
      <c r="D4" s="46" t="s">
        <v>141</v>
      </c>
      <c r="E4" s="258"/>
      <c r="F4" s="83" t="s">
        <v>142</v>
      </c>
      <c r="G4" s="83" t="s">
        <v>143</v>
      </c>
      <c r="H4" s="84" t="s">
        <v>144</v>
      </c>
      <c r="I4" s="257"/>
      <c r="J4" s="266"/>
      <c r="K4" s="256"/>
      <c r="L4" s="268"/>
      <c r="M4" s="83" t="s">
        <v>145</v>
      </c>
      <c r="N4" s="83" t="s">
        <v>146</v>
      </c>
      <c r="O4" s="83" t="s">
        <v>147</v>
      </c>
      <c r="P4" s="256"/>
      <c r="Q4" s="256"/>
      <c r="R4" s="256"/>
      <c r="S4" s="256"/>
      <c r="T4" s="256"/>
      <c r="U4" s="256"/>
      <c r="V4" s="258"/>
      <c r="W4" s="44" t="s">
        <v>148</v>
      </c>
      <c r="X4" s="44" t="s">
        <v>149</v>
      </c>
      <c r="Y4" s="44" t="s">
        <v>150</v>
      </c>
      <c r="Z4" s="44" t="s">
        <v>151</v>
      </c>
      <c r="AA4" s="44" t="s">
        <v>152</v>
      </c>
      <c r="AB4" s="44" t="s">
        <v>153</v>
      </c>
      <c r="AC4" s="44" t="s">
        <v>154</v>
      </c>
      <c r="AD4" s="44" t="s">
        <v>155</v>
      </c>
      <c r="AE4" s="44" t="s">
        <v>156</v>
      </c>
      <c r="AF4" s="44" t="s">
        <v>157</v>
      </c>
      <c r="AG4" s="44" t="s">
        <v>158</v>
      </c>
      <c r="AH4" s="44" t="s">
        <v>159</v>
      </c>
    </row>
    <row r="5" spans="1:34" ht="23.25" customHeight="1">
      <c r="A5" s="76" t="s">
        <v>160</v>
      </c>
      <c r="B5" s="88">
        <v>42826</v>
      </c>
      <c r="C5" s="66" t="s">
        <v>161</v>
      </c>
      <c r="D5" s="66" t="s">
        <v>162</v>
      </c>
      <c r="E5" s="51" t="s">
        <v>163</v>
      </c>
      <c r="F5" s="77" t="s">
        <v>164</v>
      </c>
      <c r="G5" s="67" t="s">
        <v>165</v>
      </c>
      <c r="H5" s="67" t="s">
        <v>166</v>
      </c>
      <c r="I5" s="68" t="s">
        <v>180</v>
      </c>
      <c r="J5" s="71" t="s">
        <v>167</v>
      </c>
      <c r="K5" s="78"/>
      <c r="L5" s="79" t="s">
        <v>21</v>
      </c>
      <c r="M5" s="67" t="s">
        <v>17</v>
      </c>
      <c r="N5" s="67" t="s">
        <v>86</v>
      </c>
      <c r="O5" s="67" t="s">
        <v>168</v>
      </c>
      <c r="P5" s="75" t="s">
        <v>184</v>
      </c>
      <c r="Q5" s="75" t="s">
        <v>169</v>
      </c>
      <c r="R5" s="75" t="s">
        <v>170</v>
      </c>
      <c r="S5" s="75" t="s">
        <v>171</v>
      </c>
      <c r="T5" s="75" t="s">
        <v>185</v>
      </c>
      <c r="U5" s="75" t="s">
        <v>178</v>
      </c>
      <c r="V5" s="80"/>
      <c r="W5" s="47"/>
      <c r="X5" s="47"/>
      <c r="Y5" s="47"/>
      <c r="Z5" s="47"/>
      <c r="AA5" s="47"/>
      <c r="AB5" s="47"/>
      <c r="AC5" s="47"/>
      <c r="AD5" s="47"/>
      <c r="AE5" s="47"/>
      <c r="AF5" s="47"/>
      <c r="AG5" s="48"/>
      <c r="AH5" s="48"/>
    </row>
    <row r="6" spans="1:34" ht="19.5" customHeight="1">
      <c r="A6" s="49">
        <v>1</v>
      </c>
      <c r="B6" s="88"/>
      <c r="C6" s="50"/>
      <c r="D6" s="50"/>
      <c r="E6" s="51"/>
      <c r="F6" s="52"/>
      <c r="G6" s="53"/>
      <c r="H6" s="53"/>
      <c r="I6" s="68" t="s">
        <v>181</v>
      </c>
      <c r="J6" s="71" t="s">
        <v>109</v>
      </c>
      <c r="K6" s="74"/>
      <c r="L6" s="72" t="s">
        <v>109</v>
      </c>
      <c r="M6" s="54"/>
      <c r="N6" s="53"/>
      <c r="O6" s="55"/>
      <c r="P6" s="56"/>
      <c r="Q6" s="56"/>
      <c r="R6" s="56"/>
      <c r="S6" s="56"/>
      <c r="T6" s="56"/>
      <c r="U6" s="75" t="s">
        <v>179</v>
      </c>
      <c r="V6" s="50"/>
      <c r="W6" s="57"/>
      <c r="X6" s="57"/>
      <c r="Y6" s="57"/>
      <c r="Z6" s="57"/>
      <c r="AA6" s="57"/>
      <c r="AB6" s="57"/>
      <c r="AC6" s="57"/>
      <c r="AD6" s="57"/>
      <c r="AE6" s="57"/>
      <c r="AF6" s="57"/>
      <c r="AG6" s="58"/>
      <c r="AH6" s="58"/>
    </row>
    <row r="7" spans="1:34" ht="19.5" customHeight="1">
      <c r="A7" s="49">
        <v>2</v>
      </c>
      <c r="B7" s="88"/>
      <c r="C7" s="59"/>
      <c r="D7" s="60"/>
      <c r="E7" s="51"/>
      <c r="F7" s="61"/>
      <c r="G7" s="53"/>
      <c r="H7" s="53"/>
      <c r="I7" s="68" t="s">
        <v>182</v>
      </c>
      <c r="J7" s="71" t="s">
        <v>109</v>
      </c>
      <c r="K7" s="74"/>
      <c r="L7" s="72" t="s">
        <v>109</v>
      </c>
      <c r="M7" s="54"/>
      <c r="N7" s="53"/>
      <c r="O7" s="55"/>
      <c r="P7" s="56"/>
      <c r="Q7" s="56"/>
      <c r="R7" s="56"/>
      <c r="S7" s="56"/>
      <c r="T7" s="56"/>
      <c r="U7" s="75" t="s">
        <v>109</v>
      </c>
      <c r="V7" s="59"/>
      <c r="W7" s="57"/>
      <c r="X7" s="57"/>
      <c r="Y7" s="57"/>
      <c r="Z7" s="57"/>
      <c r="AA7" s="57"/>
      <c r="AB7" s="57"/>
      <c r="AC7" s="57"/>
      <c r="AD7" s="57"/>
      <c r="AE7" s="57"/>
      <c r="AF7" s="57"/>
      <c r="AG7" s="58"/>
      <c r="AH7" s="58"/>
    </row>
    <row r="8" spans="1:34" ht="18.75" customHeight="1">
      <c r="A8" s="49">
        <v>3</v>
      </c>
      <c r="B8" s="88"/>
      <c r="C8" s="59"/>
      <c r="D8" s="59"/>
      <c r="E8" s="62"/>
      <c r="F8" s="53"/>
      <c r="G8" s="53"/>
      <c r="H8" s="53"/>
      <c r="I8" s="68" t="s">
        <v>109</v>
      </c>
      <c r="J8" s="71" t="s">
        <v>109</v>
      </c>
      <c r="K8" s="74"/>
      <c r="L8" s="72" t="s">
        <v>109</v>
      </c>
      <c r="M8" s="55"/>
      <c r="N8" s="53"/>
      <c r="O8" s="55"/>
      <c r="P8" s="56"/>
      <c r="Q8" s="56"/>
      <c r="R8" s="56"/>
      <c r="S8" s="56"/>
      <c r="T8" s="56"/>
      <c r="U8" s="75" t="s">
        <v>109</v>
      </c>
      <c r="V8" s="59"/>
      <c r="W8" s="57"/>
      <c r="X8" s="57"/>
      <c r="Y8" s="57"/>
      <c r="Z8" s="57"/>
      <c r="AA8" s="57"/>
      <c r="AB8" s="57"/>
      <c r="AC8" s="57"/>
      <c r="AD8" s="57"/>
      <c r="AE8" s="57"/>
      <c r="AF8" s="57"/>
      <c r="AG8" s="58"/>
      <c r="AH8" s="58"/>
    </row>
    <row r="9" spans="1:34" ht="18.75" customHeight="1">
      <c r="A9" s="49">
        <v>4</v>
      </c>
      <c r="B9" s="88"/>
      <c r="C9" s="59"/>
      <c r="D9" s="59"/>
      <c r="E9" s="63"/>
      <c r="F9" s="53"/>
      <c r="G9" s="53"/>
      <c r="H9" s="53"/>
      <c r="I9" s="68" t="s">
        <v>109</v>
      </c>
      <c r="J9" s="71" t="s">
        <v>109</v>
      </c>
      <c r="K9" s="74"/>
      <c r="L9" s="72" t="s">
        <v>109</v>
      </c>
      <c r="M9" s="55"/>
      <c r="N9" s="53"/>
      <c r="O9" s="55"/>
      <c r="P9" s="56"/>
      <c r="Q9" s="56"/>
      <c r="R9" s="56"/>
      <c r="S9" s="56"/>
      <c r="T9" s="56"/>
      <c r="U9" s="75" t="s">
        <v>109</v>
      </c>
      <c r="V9" s="59"/>
      <c r="W9" s="57"/>
      <c r="X9" s="57"/>
      <c r="Y9" s="57"/>
      <c r="Z9" s="57"/>
      <c r="AA9" s="57"/>
      <c r="AB9" s="57"/>
      <c r="AC9" s="57"/>
      <c r="AD9" s="57"/>
      <c r="AE9" s="57"/>
      <c r="AF9" s="57"/>
      <c r="AG9" s="58"/>
      <c r="AH9" s="58"/>
    </row>
    <row r="10" spans="1:34" ht="18.75" customHeight="1">
      <c r="A10" s="49">
        <v>5</v>
      </c>
      <c r="B10" s="88"/>
      <c r="C10" s="53"/>
      <c r="D10" s="53"/>
      <c r="E10" s="63"/>
      <c r="F10" s="53"/>
      <c r="G10" s="53"/>
      <c r="H10" s="53"/>
      <c r="I10" s="68" t="s">
        <v>109</v>
      </c>
      <c r="J10" s="71" t="s">
        <v>109</v>
      </c>
      <c r="K10" s="74"/>
      <c r="L10" s="72" t="s">
        <v>109</v>
      </c>
      <c r="M10" s="55"/>
      <c r="N10" s="53"/>
      <c r="O10" s="55"/>
      <c r="P10" s="56"/>
      <c r="Q10" s="56"/>
      <c r="R10" s="56"/>
      <c r="S10" s="56"/>
      <c r="T10" s="56"/>
      <c r="U10" s="75" t="s">
        <v>109</v>
      </c>
      <c r="V10" s="53"/>
      <c r="W10" s="57"/>
      <c r="X10" s="57"/>
      <c r="Y10" s="57"/>
      <c r="Z10" s="57"/>
      <c r="AA10" s="57"/>
      <c r="AB10" s="57"/>
      <c r="AC10" s="57"/>
      <c r="AD10" s="57"/>
      <c r="AE10" s="57"/>
      <c r="AF10" s="57"/>
      <c r="AG10" s="58"/>
      <c r="AH10" s="58"/>
    </row>
    <row r="11" spans="1:34" ht="18.75" customHeight="1">
      <c r="A11" s="49">
        <v>6</v>
      </c>
      <c r="B11" s="88"/>
      <c r="C11" s="53"/>
      <c r="D11" s="53"/>
      <c r="E11" s="63"/>
      <c r="F11" s="53"/>
      <c r="G11" s="53"/>
      <c r="H11" s="53"/>
      <c r="I11" s="68" t="s">
        <v>109</v>
      </c>
      <c r="J11" s="71" t="s">
        <v>109</v>
      </c>
      <c r="K11" s="74"/>
      <c r="L11" s="72" t="s">
        <v>109</v>
      </c>
      <c r="M11" s="55"/>
      <c r="N11" s="53"/>
      <c r="O11" s="55"/>
      <c r="P11" s="56"/>
      <c r="Q11" s="56"/>
      <c r="R11" s="56"/>
      <c r="S11" s="56"/>
      <c r="T11" s="56"/>
      <c r="U11" s="75" t="s">
        <v>109</v>
      </c>
      <c r="V11" s="53"/>
      <c r="W11" s="57"/>
      <c r="X11" s="57"/>
      <c r="Y11" s="57"/>
      <c r="Z11" s="57"/>
      <c r="AA11" s="57"/>
      <c r="AB11" s="57"/>
      <c r="AC11" s="57"/>
      <c r="AD11" s="57"/>
      <c r="AE11" s="57"/>
      <c r="AF11" s="57"/>
      <c r="AG11" s="58"/>
      <c r="AH11" s="58"/>
    </row>
    <row r="12" spans="1:34" ht="18.75" customHeight="1">
      <c r="A12" s="49">
        <v>7</v>
      </c>
      <c r="B12" s="88"/>
      <c r="C12" s="53"/>
      <c r="D12" s="53"/>
      <c r="E12" s="63"/>
      <c r="F12" s="53"/>
      <c r="G12" s="53"/>
      <c r="H12" s="53"/>
      <c r="I12" s="68" t="s">
        <v>109</v>
      </c>
      <c r="J12" s="71" t="s">
        <v>109</v>
      </c>
      <c r="K12" s="74"/>
      <c r="L12" s="72" t="s">
        <v>109</v>
      </c>
      <c r="M12" s="55"/>
      <c r="N12" s="53"/>
      <c r="O12" s="55"/>
      <c r="P12" s="56"/>
      <c r="Q12" s="56"/>
      <c r="R12" s="56"/>
      <c r="S12" s="56"/>
      <c r="T12" s="56"/>
      <c r="U12" s="75" t="s">
        <v>109</v>
      </c>
      <c r="V12" s="53"/>
      <c r="W12" s="57"/>
      <c r="X12" s="57"/>
      <c r="Y12" s="57"/>
      <c r="Z12" s="57"/>
      <c r="AA12" s="57"/>
      <c r="AB12" s="57"/>
      <c r="AC12" s="57"/>
      <c r="AD12" s="57"/>
      <c r="AE12" s="57"/>
      <c r="AF12" s="57"/>
      <c r="AG12" s="58"/>
      <c r="AH12" s="58"/>
    </row>
    <row r="13" spans="1:34" ht="18.75" customHeight="1">
      <c r="A13" s="49">
        <v>8</v>
      </c>
      <c r="B13" s="88"/>
      <c r="C13" s="53"/>
      <c r="D13" s="53"/>
      <c r="E13" s="63"/>
      <c r="F13" s="53"/>
      <c r="G13" s="53"/>
      <c r="H13" s="53"/>
      <c r="I13" s="68" t="s">
        <v>109</v>
      </c>
      <c r="J13" s="71" t="s">
        <v>109</v>
      </c>
      <c r="K13" s="74"/>
      <c r="L13" s="72" t="s">
        <v>109</v>
      </c>
      <c r="M13" s="55"/>
      <c r="N13" s="53"/>
      <c r="O13" s="55"/>
      <c r="P13" s="56"/>
      <c r="Q13" s="56"/>
      <c r="R13" s="56"/>
      <c r="S13" s="56"/>
      <c r="T13" s="56"/>
      <c r="U13" s="75" t="s">
        <v>109</v>
      </c>
      <c r="V13" s="53"/>
      <c r="W13" s="57"/>
      <c r="X13" s="57"/>
      <c r="Y13" s="57"/>
      <c r="Z13" s="57"/>
      <c r="AA13" s="57"/>
      <c r="AB13" s="57"/>
      <c r="AC13" s="57"/>
      <c r="AD13" s="57"/>
      <c r="AE13" s="57"/>
      <c r="AF13" s="57"/>
      <c r="AG13" s="58"/>
      <c r="AH13" s="58"/>
    </row>
    <row r="14" spans="1:34" ht="18.75" customHeight="1">
      <c r="A14" s="49">
        <v>9</v>
      </c>
      <c r="B14" s="88"/>
      <c r="C14" s="53"/>
      <c r="D14" s="53"/>
      <c r="E14" s="63"/>
      <c r="F14" s="53"/>
      <c r="G14" s="53"/>
      <c r="H14" s="53"/>
      <c r="I14" s="68" t="s">
        <v>109</v>
      </c>
      <c r="J14" s="71" t="s">
        <v>109</v>
      </c>
      <c r="K14" s="74"/>
      <c r="L14" s="72" t="s">
        <v>109</v>
      </c>
      <c r="M14" s="55"/>
      <c r="N14" s="53"/>
      <c r="O14" s="55"/>
      <c r="P14" s="56"/>
      <c r="Q14" s="56"/>
      <c r="R14" s="56"/>
      <c r="S14" s="56"/>
      <c r="T14" s="56"/>
      <c r="U14" s="75" t="s">
        <v>109</v>
      </c>
      <c r="V14" s="53"/>
      <c r="W14" s="57"/>
      <c r="X14" s="57"/>
      <c r="Y14" s="57"/>
      <c r="Z14" s="57"/>
      <c r="AA14" s="57"/>
      <c r="AB14" s="57"/>
      <c r="AC14" s="57"/>
      <c r="AD14" s="57"/>
      <c r="AE14" s="57"/>
      <c r="AF14" s="57"/>
      <c r="AG14" s="58"/>
      <c r="AH14" s="58"/>
    </row>
    <row r="15" spans="1:34" ht="18.75" customHeight="1">
      <c r="A15" s="49">
        <v>10</v>
      </c>
      <c r="B15" s="88"/>
      <c r="C15" s="53"/>
      <c r="D15" s="53"/>
      <c r="E15" s="63"/>
      <c r="F15" s="53"/>
      <c r="G15" s="53"/>
      <c r="H15" s="53"/>
      <c r="I15" s="68" t="s">
        <v>109</v>
      </c>
      <c r="J15" s="71" t="s">
        <v>109</v>
      </c>
      <c r="K15" s="74"/>
      <c r="L15" s="72" t="s">
        <v>109</v>
      </c>
      <c r="M15" s="55"/>
      <c r="N15" s="53"/>
      <c r="O15" s="55"/>
      <c r="P15" s="56"/>
      <c r="Q15" s="56"/>
      <c r="R15" s="56"/>
      <c r="S15" s="56"/>
      <c r="T15" s="56"/>
      <c r="U15" s="75" t="s">
        <v>109</v>
      </c>
      <c r="V15" s="53"/>
      <c r="W15" s="57"/>
      <c r="X15" s="57"/>
      <c r="Y15" s="57"/>
      <c r="Z15" s="57"/>
      <c r="AA15" s="57"/>
      <c r="AB15" s="57"/>
      <c r="AC15" s="57"/>
      <c r="AD15" s="57"/>
      <c r="AE15" s="57"/>
      <c r="AF15" s="57"/>
      <c r="AG15" s="58"/>
      <c r="AH15" s="58"/>
    </row>
    <row r="16" spans="1:34" ht="18.75" customHeight="1">
      <c r="A16" s="49">
        <v>11</v>
      </c>
      <c r="B16" s="88"/>
      <c r="C16" s="53"/>
      <c r="D16" s="59"/>
      <c r="E16" s="63"/>
      <c r="F16" s="53"/>
      <c r="G16" s="53"/>
      <c r="H16" s="53"/>
      <c r="I16" s="68" t="s">
        <v>109</v>
      </c>
      <c r="J16" s="71" t="s">
        <v>109</v>
      </c>
      <c r="K16" s="74"/>
      <c r="L16" s="72" t="s">
        <v>109</v>
      </c>
      <c r="M16" s="55"/>
      <c r="N16" s="53"/>
      <c r="O16" s="55"/>
      <c r="P16" s="56"/>
      <c r="Q16" s="56"/>
      <c r="R16" s="56"/>
      <c r="S16" s="56"/>
      <c r="T16" s="56"/>
      <c r="U16" s="75" t="s">
        <v>109</v>
      </c>
      <c r="V16" s="59"/>
      <c r="W16" s="57"/>
      <c r="X16" s="57"/>
      <c r="Y16" s="57"/>
      <c r="Z16" s="57"/>
      <c r="AA16" s="57"/>
      <c r="AB16" s="57"/>
      <c r="AC16" s="57"/>
      <c r="AD16" s="57"/>
      <c r="AE16" s="57"/>
      <c r="AF16" s="57"/>
      <c r="AG16" s="58"/>
      <c r="AH16" s="58"/>
    </row>
    <row r="17" spans="1:34" ht="18.75" customHeight="1">
      <c r="A17" s="49">
        <v>12</v>
      </c>
      <c r="B17" s="88"/>
      <c r="C17" s="53"/>
      <c r="D17" s="53"/>
      <c r="E17" s="63"/>
      <c r="F17" s="53"/>
      <c r="G17" s="53"/>
      <c r="H17" s="53"/>
      <c r="I17" s="68" t="s">
        <v>109</v>
      </c>
      <c r="J17" s="71" t="s">
        <v>109</v>
      </c>
      <c r="K17" s="74"/>
      <c r="L17" s="72" t="s">
        <v>109</v>
      </c>
      <c r="M17" s="55"/>
      <c r="N17" s="53"/>
      <c r="O17" s="55"/>
      <c r="P17" s="56"/>
      <c r="Q17" s="56"/>
      <c r="R17" s="56"/>
      <c r="S17" s="56"/>
      <c r="T17" s="56"/>
      <c r="U17" s="75" t="s">
        <v>109</v>
      </c>
      <c r="V17" s="53"/>
      <c r="W17" s="57"/>
      <c r="X17" s="57"/>
      <c r="Y17" s="57"/>
      <c r="Z17" s="57"/>
      <c r="AA17" s="57"/>
      <c r="AB17" s="57"/>
      <c r="AC17" s="57"/>
      <c r="AD17" s="57"/>
      <c r="AE17" s="57"/>
      <c r="AF17" s="57"/>
      <c r="AG17" s="58"/>
      <c r="AH17" s="58"/>
    </row>
    <row r="18" spans="1:34" ht="18.75" customHeight="1">
      <c r="A18" s="49">
        <v>13</v>
      </c>
      <c r="B18" s="88"/>
      <c r="C18" s="53"/>
      <c r="D18" s="53"/>
      <c r="E18" s="63"/>
      <c r="F18" s="53"/>
      <c r="G18" s="53"/>
      <c r="H18" s="53"/>
      <c r="I18" s="68" t="s">
        <v>109</v>
      </c>
      <c r="J18" s="71" t="s">
        <v>109</v>
      </c>
      <c r="K18" s="74"/>
      <c r="L18" s="72" t="s">
        <v>109</v>
      </c>
      <c r="M18" s="55"/>
      <c r="N18" s="53"/>
      <c r="O18" s="55"/>
      <c r="P18" s="56"/>
      <c r="Q18" s="56"/>
      <c r="R18" s="56"/>
      <c r="S18" s="56"/>
      <c r="T18" s="56"/>
      <c r="U18" s="75" t="s">
        <v>109</v>
      </c>
      <c r="V18" s="53"/>
      <c r="W18" s="57"/>
      <c r="X18" s="57"/>
      <c r="Y18" s="57"/>
      <c r="Z18" s="57"/>
      <c r="AA18" s="57"/>
      <c r="AB18" s="57"/>
      <c r="AC18" s="57"/>
      <c r="AD18" s="57"/>
      <c r="AE18" s="57"/>
      <c r="AF18" s="57"/>
      <c r="AG18" s="58"/>
      <c r="AH18" s="58"/>
    </row>
    <row r="19" spans="1:34" ht="18.75" customHeight="1">
      <c r="A19" s="49">
        <v>14</v>
      </c>
      <c r="B19" s="88"/>
      <c r="C19" s="53"/>
      <c r="D19" s="53"/>
      <c r="E19" s="63"/>
      <c r="F19" s="53"/>
      <c r="G19" s="53"/>
      <c r="H19" s="53"/>
      <c r="I19" s="68" t="s">
        <v>109</v>
      </c>
      <c r="J19" s="71" t="s">
        <v>109</v>
      </c>
      <c r="K19" s="74"/>
      <c r="L19" s="72" t="s">
        <v>109</v>
      </c>
      <c r="M19" s="55"/>
      <c r="N19" s="53"/>
      <c r="O19" s="55"/>
      <c r="P19" s="56"/>
      <c r="Q19" s="56"/>
      <c r="R19" s="56"/>
      <c r="S19" s="56"/>
      <c r="T19" s="56"/>
      <c r="U19" s="75" t="s">
        <v>109</v>
      </c>
      <c r="V19" s="53"/>
      <c r="W19" s="57"/>
      <c r="X19" s="57"/>
      <c r="Y19" s="57"/>
      <c r="Z19" s="57"/>
      <c r="AA19" s="57"/>
      <c r="AB19" s="57"/>
      <c r="AC19" s="57"/>
      <c r="AD19" s="57"/>
      <c r="AE19" s="57"/>
      <c r="AF19" s="57"/>
      <c r="AG19" s="58"/>
      <c r="AH19" s="58"/>
    </row>
    <row r="20" spans="1:34" ht="18.75" customHeight="1">
      <c r="A20" s="49">
        <v>15</v>
      </c>
      <c r="B20" s="88"/>
      <c r="C20" s="53"/>
      <c r="D20" s="53"/>
      <c r="E20" s="63"/>
      <c r="F20" s="53"/>
      <c r="G20" s="53"/>
      <c r="H20" s="53"/>
      <c r="I20" s="68" t="s">
        <v>109</v>
      </c>
      <c r="J20" s="71" t="s">
        <v>109</v>
      </c>
      <c r="K20" s="74"/>
      <c r="L20" s="72" t="s">
        <v>109</v>
      </c>
      <c r="M20" s="55"/>
      <c r="N20" s="53"/>
      <c r="O20" s="55"/>
      <c r="P20" s="56"/>
      <c r="Q20" s="56"/>
      <c r="R20" s="56"/>
      <c r="S20" s="56"/>
      <c r="T20" s="56"/>
      <c r="U20" s="75" t="s">
        <v>109</v>
      </c>
      <c r="V20" s="53"/>
      <c r="W20" s="57"/>
      <c r="X20" s="57"/>
      <c r="Y20" s="57"/>
      <c r="Z20" s="57"/>
      <c r="AA20" s="57"/>
      <c r="AB20" s="57"/>
      <c r="AC20" s="57"/>
      <c r="AD20" s="57"/>
      <c r="AE20" s="57"/>
      <c r="AF20" s="57"/>
      <c r="AG20" s="58"/>
      <c r="AH20" s="58"/>
    </row>
    <row r="21" spans="1:34" ht="18.75" customHeight="1">
      <c r="A21" s="49">
        <v>16</v>
      </c>
      <c r="B21" s="88"/>
      <c r="C21" s="53"/>
      <c r="D21" s="53"/>
      <c r="E21" s="63"/>
      <c r="F21" s="53"/>
      <c r="G21" s="53"/>
      <c r="H21" s="53"/>
      <c r="I21" s="68" t="s">
        <v>109</v>
      </c>
      <c r="J21" s="71" t="s">
        <v>109</v>
      </c>
      <c r="K21" s="74"/>
      <c r="L21" s="72" t="s">
        <v>109</v>
      </c>
      <c r="M21" s="55"/>
      <c r="N21" s="53"/>
      <c r="O21" s="55"/>
      <c r="P21" s="56"/>
      <c r="Q21" s="56"/>
      <c r="R21" s="56"/>
      <c r="S21" s="56"/>
      <c r="T21" s="56"/>
      <c r="U21" s="75" t="s">
        <v>109</v>
      </c>
      <c r="V21" s="53"/>
      <c r="W21" s="57"/>
      <c r="X21" s="57"/>
      <c r="Y21" s="57"/>
      <c r="Z21" s="57"/>
      <c r="AA21" s="57"/>
      <c r="AB21" s="57"/>
      <c r="AC21" s="57"/>
      <c r="AD21" s="57"/>
      <c r="AE21" s="57"/>
      <c r="AF21" s="57"/>
      <c r="AG21" s="58"/>
      <c r="AH21" s="58"/>
    </row>
    <row r="22" spans="1:34" ht="18.75" customHeight="1">
      <c r="A22" s="49">
        <v>17</v>
      </c>
      <c r="B22" s="88"/>
      <c r="C22" s="53"/>
      <c r="D22" s="53"/>
      <c r="E22" s="63"/>
      <c r="F22" s="53"/>
      <c r="G22" s="53"/>
      <c r="H22" s="53"/>
      <c r="I22" s="68" t="s">
        <v>109</v>
      </c>
      <c r="J22" s="71" t="s">
        <v>109</v>
      </c>
      <c r="K22" s="74"/>
      <c r="L22" s="72" t="s">
        <v>109</v>
      </c>
      <c r="M22" s="55"/>
      <c r="N22" s="53"/>
      <c r="O22" s="55"/>
      <c r="P22" s="56"/>
      <c r="Q22" s="56"/>
      <c r="R22" s="56"/>
      <c r="S22" s="56"/>
      <c r="T22" s="56"/>
      <c r="U22" s="75" t="s">
        <v>109</v>
      </c>
      <c r="V22" s="53"/>
      <c r="W22" s="57"/>
      <c r="X22" s="57"/>
      <c r="Y22" s="57"/>
      <c r="Z22" s="57"/>
      <c r="AA22" s="57"/>
      <c r="AB22" s="57"/>
      <c r="AC22" s="57"/>
      <c r="AD22" s="57"/>
      <c r="AE22" s="57"/>
      <c r="AF22" s="57"/>
      <c r="AG22" s="58"/>
      <c r="AH22" s="58"/>
    </row>
    <row r="23" spans="1:34" ht="18.75" customHeight="1">
      <c r="A23" s="49">
        <v>18</v>
      </c>
      <c r="B23" s="88"/>
      <c r="C23" s="53"/>
      <c r="D23" s="53"/>
      <c r="E23" s="63"/>
      <c r="F23" s="53"/>
      <c r="G23" s="53"/>
      <c r="H23" s="53"/>
      <c r="I23" s="68" t="s">
        <v>109</v>
      </c>
      <c r="J23" s="71" t="s">
        <v>109</v>
      </c>
      <c r="K23" s="74"/>
      <c r="L23" s="72" t="s">
        <v>109</v>
      </c>
      <c r="M23" s="55"/>
      <c r="N23" s="53"/>
      <c r="O23" s="55"/>
      <c r="P23" s="56"/>
      <c r="Q23" s="56"/>
      <c r="R23" s="56"/>
      <c r="S23" s="56"/>
      <c r="T23" s="56"/>
      <c r="U23" s="75" t="s">
        <v>109</v>
      </c>
      <c r="V23" s="53"/>
      <c r="W23" s="57"/>
      <c r="X23" s="57"/>
      <c r="Y23" s="57"/>
      <c r="Z23" s="57"/>
      <c r="AA23" s="57"/>
      <c r="AB23" s="57"/>
      <c r="AC23" s="57"/>
      <c r="AD23" s="57"/>
      <c r="AE23" s="57"/>
      <c r="AF23" s="57"/>
      <c r="AG23" s="58"/>
      <c r="AH23" s="58"/>
    </row>
    <row r="24" spans="1:34" ht="18.75" customHeight="1">
      <c r="A24" s="49">
        <v>19</v>
      </c>
      <c r="B24" s="88"/>
      <c r="C24" s="53"/>
      <c r="D24" s="53"/>
      <c r="E24" s="63"/>
      <c r="F24" s="53"/>
      <c r="G24" s="53"/>
      <c r="H24" s="53"/>
      <c r="I24" s="68" t="s">
        <v>109</v>
      </c>
      <c r="J24" s="71" t="s">
        <v>109</v>
      </c>
      <c r="K24" s="74"/>
      <c r="L24" s="72" t="s">
        <v>109</v>
      </c>
      <c r="M24" s="55"/>
      <c r="N24" s="53"/>
      <c r="O24" s="55"/>
      <c r="P24" s="56"/>
      <c r="Q24" s="56"/>
      <c r="R24" s="56"/>
      <c r="S24" s="56"/>
      <c r="T24" s="56"/>
      <c r="U24" s="75" t="s">
        <v>109</v>
      </c>
      <c r="V24" s="53"/>
      <c r="W24" s="57"/>
      <c r="X24" s="57"/>
      <c r="Y24" s="57"/>
      <c r="Z24" s="57"/>
      <c r="AA24" s="57"/>
      <c r="AB24" s="57"/>
      <c r="AC24" s="57"/>
      <c r="AD24" s="57"/>
      <c r="AE24" s="57"/>
      <c r="AF24" s="57"/>
      <c r="AG24" s="58"/>
      <c r="AH24" s="58"/>
    </row>
    <row r="25" spans="1:34" ht="18.75" customHeight="1">
      <c r="A25" s="49">
        <v>20</v>
      </c>
      <c r="B25" s="88"/>
      <c r="C25" s="53"/>
      <c r="D25" s="53"/>
      <c r="E25" s="63"/>
      <c r="F25" s="53"/>
      <c r="G25" s="53"/>
      <c r="H25" s="53"/>
      <c r="I25" s="68" t="s">
        <v>109</v>
      </c>
      <c r="J25" s="71" t="s">
        <v>109</v>
      </c>
      <c r="K25" s="74"/>
      <c r="L25" s="72" t="s">
        <v>109</v>
      </c>
      <c r="M25" s="55"/>
      <c r="N25" s="53"/>
      <c r="O25" s="55"/>
      <c r="P25" s="56"/>
      <c r="Q25" s="56"/>
      <c r="R25" s="56"/>
      <c r="S25" s="56"/>
      <c r="T25" s="56"/>
      <c r="U25" s="75" t="s">
        <v>109</v>
      </c>
      <c r="V25" s="53"/>
      <c r="W25" s="57"/>
      <c r="X25" s="57"/>
      <c r="Y25" s="57"/>
      <c r="Z25" s="57"/>
      <c r="AA25" s="57"/>
      <c r="AB25" s="57"/>
      <c r="AC25" s="57"/>
      <c r="AD25" s="57"/>
      <c r="AE25" s="57"/>
      <c r="AF25" s="57"/>
      <c r="AG25" s="58"/>
      <c r="AH25" s="58"/>
    </row>
    <row r="26" spans="1:34" ht="18.75" customHeight="1">
      <c r="A26" s="49">
        <v>21</v>
      </c>
      <c r="B26" s="88"/>
      <c r="C26" s="53"/>
      <c r="D26" s="59"/>
      <c r="E26" s="63"/>
      <c r="F26" s="53"/>
      <c r="G26" s="53"/>
      <c r="H26" s="53"/>
      <c r="I26" s="68" t="s">
        <v>109</v>
      </c>
      <c r="J26" s="71" t="s">
        <v>109</v>
      </c>
      <c r="K26" s="74"/>
      <c r="L26" s="72" t="s">
        <v>109</v>
      </c>
      <c r="M26" s="55"/>
      <c r="N26" s="53"/>
      <c r="O26" s="55"/>
      <c r="P26" s="56"/>
      <c r="Q26" s="56"/>
      <c r="R26" s="56"/>
      <c r="S26" s="56"/>
      <c r="T26" s="56"/>
      <c r="U26" s="75" t="s">
        <v>109</v>
      </c>
      <c r="V26" s="59"/>
      <c r="W26" s="57"/>
      <c r="X26" s="57"/>
      <c r="Y26" s="57"/>
      <c r="Z26" s="57"/>
      <c r="AA26" s="57"/>
      <c r="AB26" s="57"/>
      <c r="AC26" s="57"/>
      <c r="AD26" s="57"/>
      <c r="AE26" s="57"/>
      <c r="AF26" s="57"/>
      <c r="AG26" s="58"/>
      <c r="AH26" s="58"/>
    </row>
    <row r="27" spans="1:34" ht="18.75" customHeight="1">
      <c r="A27" s="49">
        <v>22</v>
      </c>
      <c r="B27" s="88"/>
      <c r="C27" s="53"/>
      <c r="D27" s="53"/>
      <c r="E27" s="63"/>
      <c r="F27" s="53"/>
      <c r="G27" s="53"/>
      <c r="H27" s="53"/>
      <c r="I27" s="68" t="s">
        <v>109</v>
      </c>
      <c r="J27" s="71" t="s">
        <v>109</v>
      </c>
      <c r="K27" s="74"/>
      <c r="L27" s="72" t="s">
        <v>109</v>
      </c>
      <c r="M27" s="55"/>
      <c r="N27" s="53"/>
      <c r="O27" s="55"/>
      <c r="P27" s="56"/>
      <c r="Q27" s="56"/>
      <c r="R27" s="56"/>
      <c r="S27" s="56"/>
      <c r="T27" s="56"/>
      <c r="U27" s="75" t="s">
        <v>109</v>
      </c>
      <c r="V27" s="53"/>
      <c r="W27" s="57"/>
      <c r="X27" s="57"/>
      <c r="Y27" s="57"/>
      <c r="Z27" s="57"/>
      <c r="AA27" s="57"/>
      <c r="AB27" s="57"/>
      <c r="AC27" s="57"/>
      <c r="AD27" s="57"/>
      <c r="AE27" s="57"/>
      <c r="AF27" s="57"/>
      <c r="AG27" s="58"/>
      <c r="AH27" s="58"/>
    </row>
    <row r="28" spans="1:34" ht="18.75" customHeight="1">
      <c r="A28" s="49">
        <v>23</v>
      </c>
      <c r="B28" s="88"/>
      <c r="C28" s="53"/>
      <c r="D28" s="53"/>
      <c r="E28" s="63"/>
      <c r="F28" s="53"/>
      <c r="G28" s="53"/>
      <c r="H28" s="53"/>
      <c r="I28" s="68" t="s">
        <v>109</v>
      </c>
      <c r="J28" s="71" t="s">
        <v>109</v>
      </c>
      <c r="K28" s="74"/>
      <c r="L28" s="72" t="s">
        <v>109</v>
      </c>
      <c r="M28" s="55"/>
      <c r="N28" s="53"/>
      <c r="O28" s="55"/>
      <c r="P28" s="56"/>
      <c r="Q28" s="56"/>
      <c r="R28" s="56"/>
      <c r="S28" s="56"/>
      <c r="T28" s="56"/>
      <c r="U28" s="75" t="s">
        <v>109</v>
      </c>
      <c r="V28" s="53"/>
      <c r="W28" s="57"/>
      <c r="X28" s="57"/>
      <c r="Y28" s="57"/>
      <c r="Z28" s="57"/>
      <c r="AA28" s="57"/>
      <c r="AB28" s="57"/>
      <c r="AC28" s="57"/>
      <c r="AD28" s="57"/>
      <c r="AE28" s="57"/>
      <c r="AF28" s="57"/>
      <c r="AG28" s="58"/>
      <c r="AH28" s="58"/>
    </row>
    <row r="29" spans="1:34" ht="18.75" customHeight="1">
      <c r="A29" s="49">
        <v>24</v>
      </c>
      <c r="B29" s="88"/>
      <c r="C29" s="53"/>
      <c r="D29" s="53"/>
      <c r="E29" s="63"/>
      <c r="F29" s="53"/>
      <c r="G29" s="53"/>
      <c r="H29" s="53"/>
      <c r="I29" s="68" t="s">
        <v>109</v>
      </c>
      <c r="J29" s="71" t="s">
        <v>109</v>
      </c>
      <c r="K29" s="74"/>
      <c r="L29" s="72" t="s">
        <v>109</v>
      </c>
      <c r="M29" s="55"/>
      <c r="N29" s="53"/>
      <c r="O29" s="55"/>
      <c r="P29" s="56"/>
      <c r="Q29" s="56"/>
      <c r="R29" s="56"/>
      <c r="S29" s="56"/>
      <c r="T29" s="56"/>
      <c r="U29" s="75" t="s">
        <v>109</v>
      </c>
      <c r="V29" s="53"/>
      <c r="W29" s="57"/>
      <c r="X29" s="57"/>
      <c r="Y29" s="57"/>
      <c r="Z29" s="57"/>
      <c r="AA29" s="57"/>
      <c r="AB29" s="57"/>
      <c r="AC29" s="57"/>
      <c r="AD29" s="57"/>
      <c r="AE29" s="57"/>
      <c r="AF29" s="57"/>
      <c r="AG29" s="58"/>
      <c r="AH29" s="58"/>
    </row>
    <row r="30" spans="1:34" ht="18.75" customHeight="1">
      <c r="A30" s="49">
        <v>25</v>
      </c>
      <c r="B30" s="88"/>
      <c r="C30" s="53"/>
      <c r="D30" s="53"/>
      <c r="E30" s="63"/>
      <c r="F30" s="53"/>
      <c r="G30" s="53"/>
      <c r="H30" s="53"/>
      <c r="I30" s="68" t="s">
        <v>109</v>
      </c>
      <c r="J30" s="71" t="s">
        <v>109</v>
      </c>
      <c r="K30" s="74"/>
      <c r="L30" s="72" t="s">
        <v>109</v>
      </c>
      <c r="M30" s="55"/>
      <c r="N30" s="53"/>
      <c r="O30" s="55"/>
      <c r="P30" s="56"/>
      <c r="Q30" s="56"/>
      <c r="R30" s="56"/>
      <c r="S30" s="56"/>
      <c r="T30" s="56"/>
      <c r="U30" s="75" t="s">
        <v>109</v>
      </c>
      <c r="V30" s="53"/>
      <c r="W30" s="57"/>
      <c r="X30" s="57"/>
      <c r="Y30" s="57"/>
      <c r="Z30" s="57"/>
      <c r="AA30" s="57"/>
      <c r="AB30" s="57"/>
      <c r="AC30" s="57"/>
      <c r="AD30" s="57"/>
      <c r="AE30" s="57"/>
      <c r="AF30" s="57"/>
      <c r="AG30" s="58"/>
      <c r="AH30" s="58"/>
    </row>
    <row r="31" spans="1:34" ht="18.75" customHeight="1">
      <c r="A31" s="49">
        <v>26</v>
      </c>
      <c r="B31" s="88"/>
      <c r="C31" s="53"/>
      <c r="D31" s="53"/>
      <c r="E31" s="63"/>
      <c r="F31" s="53"/>
      <c r="G31" s="53"/>
      <c r="H31" s="53"/>
      <c r="I31" s="68" t="s">
        <v>109</v>
      </c>
      <c r="J31" s="71" t="s">
        <v>109</v>
      </c>
      <c r="K31" s="74"/>
      <c r="L31" s="72" t="s">
        <v>109</v>
      </c>
      <c r="M31" s="55"/>
      <c r="N31" s="53"/>
      <c r="O31" s="55"/>
      <c r="P31" s="56"/>
      <c r="Q31" s="56"/>
      <c r="R31" s="56"/>
      <c r="S31" s="56"/>
      <c r="T31" s="56"/>
      <c r="U31" s="75" t="s">
        <v>109</v>
      </c>
      <c r="V31" s="53"/>
      <c r="W31" s="57"/>
      <c r="X31" s="57"/>
      <c r="Y31" s="57"/>
      <c r="Z31" s="57"/>
      <c r="AA31" s="57"/>
      <c r="AB31" s="57"/>
      <c r="AC31" s="57"/>
      <c r="AD31" s="57"/>
      <c r="AE31" s="57"/>
      <c r="AF31" s="57"/>
      <c r="AG31" s="58"/>
      <c r="AH31" s="58"/>
    </row>
    <row r="32" spans="1:34" ht="18.75" customHeight="1">
      <c r="A32" s="49">
        <v>27</v>
      </c>
      <c r="B32" s="88"/>
      <c r="C32" s="53"/>
      <c r="D32" s="53"/>
      <c r="E32" s="63"/>
      <c r="F32" s="53"/>
      <c r="G32" s="53"/>
      <c r="H32" s="53"/>
      <c r="I32" s="68" t="s">
        <v>109</v>
      </c>
      <c r="J32" s="71" t="s">
        <v>109</v>
      </c>
      <c r="K32" s="74"/>
      <c r="L32" s="72" t="s">
        <v>109</v>
      </c>
      <c r="M32" s="55"/>
      <c r="N32" s="53"/>
      <c r="O32" s="55"/>
      <c r="P32" s="56"/>
      <c r="Q32" s="56"/>
      <c r="R32" s="56"/>
      <c r="S32" s="56"/>
      <c r="T32" s="56"/>
      <c r="U32" s="75" t="s">
        <v>109</v>
      </c>
      <c r="V32" s="53"/>
      <c r="W32" s="57"/>
      <c r="X32" s="57"/>
      <c r="Y32" s="57"/>
      <c r="Z32" s="57"/>
      <c r="AA32" s="57"/>
      <c r="AB32" s="57"/>
      <c r="AC32" s="57"/>
      <c r="AD32" s="57"/>
      <c r="AE32" s="57"/>
      <c r="AF32" s="57"/>
      <c r="AG32" s="58"/>
      <c r="AH32" s="58"/>
    </row>
    <row r="33" spans="1:34" ht="18.75" customHeight="1">
      <c r="A33" s="49">
        <v>28</v>
      </c>
      <c r="B33" s="88"/>
      <c r="C33" s="53"/>
      <c r="D33" s="53"/>
      <c r="E33" s="63"/>
      <c r="F33" s="53"/>
      <c r="G33" s="53"/>
      <c r="H33" s="53"/>
      <c r="I33" s="68" t="s">
        <v>109</v>
      </c>
      <c r="J33" s="71" t="s">
        <v>109</v>
      </c>
      <c r="K33" s="74"/>
      <c r="L33" s="72" t="s">
        <v>109</v>
      </c>
      <c r="M33" s="55"/>
      <c r="N33" s="53"/>
      <c r="O33" s="55"/>
      <c r="P33" s="56"/>
      <c r="Q33" s="56"/>
      <c r="R33" s="56"/>
      <c r="S33" s="56"/>
      <c r="T33" s="56"/>
      <c r="U33" s="75" t="s">
        <v>109</v>
      </c>
      <c r="V33" s="53"/>
      <c r="W33" s="57"/>
      <c r="X33" s="57"/>
      <c r="Y33" s="57"/>
      <c r="Z33" s="57"/>
      <c r="AA33" s="57"/>
      <c r="AB33" s="57"/>
      <c r="AC33" s="57"/>
      <c r="AD33" s="57"/>
      <c r="AE33" s="57"/>
      <c r="AF33" s="57"/>
      <c r="AG33" s="58"/>
      <c r="AH33" s="58"/>
    </row>
    <row r="34" spans="1:34" ht="18.75" customHeight="1">
      <c r="A34" s="49">
        <v>29</v>
      </c>
      <c r="B34" s="88"/>
      <c r="C34" s="53"/>
      <c r="D34" s="53"/>
      <c r="E34" s="63"/>
      <c r="F34" s="53"/>
      <c r="G34" s="53"/>
      <c r="H34" s="53"/>
      <c r="I34" s="68" t="s">
        <v>109</v>
      </c>
      <c r="J34" s="71" t="s">
        <v>109</v>
      </c>
      <c r="K34" s="74"/>
      <c r="L34" s="72" t="s">
        <v>109</v>
      </c>
      <c r="M34" s="55"/>
      <c r="N34" s="53"/>
      <c r="O34" s="55"/>
      <c r="P34" s="56"/>
      <c r="Q34" s="56"/>
      <c r="R34" s="56"/>
      <c r="S34" s="56"/>
      <c r="T34" s="56"/>
      <c r="U34" s="75" t="s">
        <v>109</v>
      </c>
      <c r="V34" s="53"/>
      <c r="W34" s="57"/>
      <c r="X34" s="57"/>
      <c r="Y34" s="57"/>
      <c r="Z34" s="57"/>
      <c r="AA34" s="57"/>
      <c r="AB34" s="57"/>
      <c r="AC34" s="57"/>
      <c r="AD34" s="57"/>
      <c r="AE34" s="57"/>
      <c r="AF34" s="57"/>
      <c r="AG34" s="58"/>
      <c r="AH34" s="58"/>
    </row>
    <row r="35" spans="1:34" ht="18.75" customHeight="1">
      <c r="A35" s="49">
        <v>30</v>
      </c>
      <c r="B35" s="88"/>
      <c r="C35" s="53"/>
      <c r="D35" s="53"/>
      <c r="E35" s="63"/>
      <c r="F35" s="53"/>
      <c r="G35" s="53"/>
      <c r="H35" s="53"/>
      <c r="I35" s="68" t="s">
        <v>109</v>
      </c>
      <c r="J35" s="71" t="s">
        <v>109</v>
      </c>
      <c r="K35" s="74"/>
      <c r="L35" s="72" t="s">
        <v>109</v>
      </c>
      <c r="M35" s="55"/>
      <c r="N35" s="53"/>
      <c r="O35" s="55"/>
      <c r="P35" s="56"/>
      <c r="Q35" s="56"/>
      <c r="R35" s="56"/>
      <c r="S35" s="56"/>
      <c r="T35" s="56"/>
      <c r="U35" s="75" t="s">
        <v>109</v>
      </c>
      <c r="V35" s="53"/>
      <c r="W35" s="57"/>
      <c r="X35" s="57"/>
      <c r="Y35" s="57"/>
      <c r="Z35" s="57"/>
      <c r="AA35" s="57"/>
      <c r="AB35" s="57"/>
      <c r="AC35" s="57"/>
      <c r="AD35" s="57"/>
      <c r="AE35" s="57"/>
      <c r="AF35" s="57"/>
      <c r="AG35" s="58"/>
      <c r="AH35" s="58"/>
    </row>
    <row r="36" spans="2:22" ht="14.25">
      <c r="B36" s="64"/>
      <c r="C36" s="38"/>
      <c r="D36" s="38"/>
      <c r="E36" s="38"/>
      <c r="F36" s="38"/>
      <c r="G36" s="38"/>
      <c r="H36" s="38"/>
      <c r="J36" s="40"/>
      <c r="L36" s="38"/>
      <c r="M36" s="40"/>
      <c r="N36" s="40"/>
      <c r="O36" s="40"/>
      <c r="V36" s="40"/>
    </row>
    <row r="37" spans="2:22" ht="14.25">
      <c r="B37" s="64"/>
      <c r="C37" s="38"/>
      <c r="D37" s="38"/>
      <c r="E37" s="38"/>
      <c r="F37" s="38"/>
      <c r="G37" s="38"/>
      <c r="H37" s="38"/>
      <c r="I37" s="65"/>
      <c r="J37" s="40"/>
      <c r="L37" s="38"/>
      <c r="M37" s="40"/>
      <c r="N37" s="40"/>
      <c r="O37" s="40"/>
      <c r="V37" s="40"/>
    </row>
    <row r="38" spans="2:22" ht="13.5">
      <c r="B38" s="40"/>
      <c r="D38" s="40"/>
      <c r="E38" s="40"/>
      <c r="F38" s="40"/>
      <c r="G38" s="40"/>
      <c r="H38" s="40"/>
      <c r="L38" s="40"/>
      <c r="M38" s="40"/>
      <c r="N38" s="40"/>
      <c r="O38" s="40"/>
      <c r="V38" s="40"/>
    </row>
    <row r="39" spans="2:22" ht="13.5">
      <c r="B39" s="40"/>
      <c r="D39" s="40"/>
      <c r="E39" s="40"/>
      <c r="F39" s="40"/>
      <c r="G39" s="40"/>
      <c r="H39" s="40"/>
      <c r="L39" s="40"/>
      <c r="M39" s="40"/>
      <c r="N39" s="40"/>
      <c r="O39" s="40"/>
      <c r="V39" s="40"/>
    </row>
    <row r="40" spans="2:22" ht="13.5">
      <c r="B40" s="40"/>
      <c r="D40" s="40"/>
      <c r="E40" s="40"/>
      <c r="F40" s="40"/>
      <c r="G40" s="40"/>
      <c r="H40" s="40"/>
      <c r="L40" s="40"/>
      <c r="M40" s="40"/>
      <c r="N40" s="40"/>
      <c r="O40" s="40"/>
      <c r="V40" s="40"/>
    </row>
    <row r="41" spans="2:22" ht="13.5">
      <c r="B41" s="40"/>
      <c r="D41" s="40"/>
      <c r="E41" s="40"/>
      <c r="F41" s="40"/>
      <c r="G41" s="40"/>
      <c r="H41" s="40"/>
      <c r="L41" s="40"/>
      <c r="M41" s="40"/>
      <c r="N41" s="40"/>
      <c r="O41" s="40"/>
      <c r="V41" s="40"/>
    </row>
    <row r="42" spans="2:22" ht="13.5">
      <c r="B42" s="40"/>
      <c r="D42" s="40"/>
      <c r="E42" s="40"/>
      <c r="F42" s="40"/>
      <c r="G42" s="40"/>
      <c r="H42" s="40"/>
      <c r="L42" s="40"/>
      <c r="M42" s="40"/>
      <c r="N42" s="40"/>
      <c r="O42" s="40"/>
      <c r="V42" s="40"/>
    </row>
    <row r="43" spans="2:22" ht="13.5">
      <c r="B43" s="40"/>
      <c r="D43" s="40"/>
      <c r="E43" s="40"/>
      <c r="F43" s="40"/>
      <c r="G43" s="40"/>
      <c r="H43" s="40"/>
      <c r="L43" s="40"/>
      <c r="M43" s="40"/>
      <c r="N43" s="40"/>
      <c r="O43" s="40"/>
      <c r="V43" s="40"/>
    </row>
    <row r="44" spans="2:22" ht="13.5">
      <c r="B44" s="40"/>
      <c r="D44" s="40"/>
      <c r="E44" s="40"/>
      <c r="F44" s="40"/>
      <c r="G44" s="40"/>
      <c r="H44" s="40"/>
      <c r="L44" s="40"/>
      <c r="M44" s="40"/>
      <c r="N44" s="40"/>
      <c r="O44" s="40"/>
      <c r="V44" s="40"/>
    </row>
    <row r="45" spans="2:22" ht="13.5">
      <c r="B45" s="40"/>
      <c r="D45" s="40"/>
      <c r="E45" s="40"/>
      <c r="F45" s="40"/>
      <c r="G45" s="40"/>
      <c r="H45" s="40"/>
      <c r="L45" s="40"/>
      <c r="M45" s="40"/>
      <c r="N45" s="40"/>
      <c r="O45" s="40"/>
      <c r="V45" s="40"/>
    </row>
    <row r="46" spans="2:22" ht="13.5">
      <c r="B46" s="40"/>
      <c r="D46" s="40"/>
      <c r="E46" s="40"/>
      <c r="F46" s="40"/>
      <c r="G46" s="40"/>
      <c r="H46" s="40"/>
      <c r="L46" s="40"/>
      <c r="M46" s="40"/>
      <c r="N46" s="40"/>
      <c r="O46" s="40"/>
      <c r="V46" s="40"/>
    </row>
  </sheetData>
  <sheetProtection/>
  <mergeCells count="18">
    <mergeCell ref="U1:V1"/>
    <mergeCell ref="A3:A4"/>
    <mergeCell ref="B3:B4"/>
    <mergeCell ref="C3:D3"/>
    <mergeCell ref="E3:E4"/>
    <mergeCell ref="F3:H3"/>
    <mergeCell ref="I3:I4"/>
    <mergeCell ref="J3:J4"/>
    <mergeCell ref="K3:K4"/>
    <mergeCell ref="L3:L4"/>
    <mergeCell ref="U3:U4"/>
    <mergeCell ref="V3:V4"/>
    <mergeCell ref="M3:O3"/>
    <mergeCell ref="P3:P4"/>
    <mergeCell ref="Q3:Q4"/>
    <mergeCell ref="R3:R4"/>
    <mergeCell ref="S3:S4"/>
    <mergeCell ref="T3:T4"/>
  </mergeCells>
  <dataValidations count="6">
    <dataValidation type="list" allowBlank="1" showInputMessage="1" showErrorMessage="1" sqref="U5:U35 W5:BB5">
      <formula1>"（選択して下さい）,方式１,方式２,"</formula1>
    </dataValidation>
    <dataValidation type="textLength" allowBlank="1" showInputMessage="1" showErrorMessage="1" sqref="F5:F6">
      <formula1>7</formula1>
      <formula2>7</formula2>
    </dataValidation>
    <dataValidation type="textLength" allowBlank="1" showInputMessage="1" showErrorMessage="1" error="22桁で入力してください。&#10;" sqref="E5:E7">
      <formula1>22</formula1>
      <formula2>22</formula2>
    </dataValidation>
    <dataValidation type="list" allowBlank="1" showInputMessage="1" showErrorMessage="1" sqref="J5:J35">
      <formula1>"（選択して下さい）,需要者に承諾いただいている"</formula1>
    </dataValidation>
    <dataValidation type="list" allowBlank="1" showInputMessage="1" showErrorMessage="1" sqref="L5:L35">
      <formula1>"（選択して下さい）,要,否"</formula1>
    </dataValidation>
    <dataValidation type="list" allowBlank="1" showInputMessage="1" showErrorMessage="1" sqref="I5:I35">
      <formula1>"（選択して下さい）,地点の追加,地点の削除,その他の変更"</formula1>
    </dataValidation>
  </dataValidations>
  <printOptions/>
  <pageMargins left="0.7874015748031497" right="0.7874015748031497" top="0.984251968503937" bottom="0.984251968503937" header="0.5118110236220472" footer="0.5118110236220472"/>
  <pageSetup fitToWidth="2" horizontalDpi="600" verticalDpi="600" orientation="landscape" paperSize="8" scale="48" r:id="rId4"/>
  <drawing r:id="rId3"/>
  <legacyDrawing r:id="rId2"/>
</worksheet>
</file>

<file path=xl/worksheets/sheet3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26</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27</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3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28</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3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29</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3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30</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48</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rgb="FF00B050"/>
  </sheetPr>
  <dimension ref="B2:I38"/>
  <sheetViews>
    <sheetView zoomScale="85" zoomScaleNormal="85" zoomScalePageLayoutView="0" workbookViewId="0" topLeftCell="A1">
      <selection activeCell="O33" sqref="O33"/>
    </sheetView>
  </sheetViews>
  <sheetFormatPr defaultColWidth="9.00390625" defaultRowHeight="13.5"/>
  <cols>
    <col min="1" max="1" width="1.625" style="14" customWidth="1"/>
    <col min="2" max="3" width="11.75390625" style="14" customWidth="1"/>
    <col min="4" max="4" width="12.00390625" style="14" customWidth="1"/>
    <col min="5" max="8" width="11.75390625" style="14" customWidth="1"/>
    <col min="9" max="9" width="12.00390625" style="14" customWidth="1"/>
    <col min="10" max="10" width="1.00390625" style="14" customWidth="1"/>
    <col min="11" max="16384" width="9.00390625" style="14" customWidth="1"/>
  </cols>
  <sheetData>
    <row r="1" ht="3.75" customHeight="1"/>
    <row r="2" ht="14.25">
      <c r="I2" s="2"/>
    </row>
    <row r="3" ht="14.25">
      <c r="I3" s="2"/>
    </row>
    <row r="4" ht="20.25" customHeight="1">
      <c r="I4" s="2" t="s">
        <v>82</v>
      </c>
    </row>
    <row r="5" spans="2:4" ht="14.25">
      <c r="B5" s="269" t="s">
        <v>83</v>
      </c>
      <c r="C5" s="269"/>
      <c r="D5" s="15" t="s">
        <v>49</v>
      </c>
    </row>
    <row r="6" spans="3:8" ht="33" customHeight="1">
      <c r="C6" s="270" t="s">
        <v>50</v>
      </c>
      <c r="D6" s="270"/>
      <c r="E6" s="270"/>
      <c r="F6" s="270"/>
      <c r="G6" s="270"/>
      <c r="H6" s="270"/>
    </row>
    <row r="7" ht="12" customHeight="1"/>
    <row r="8" spans="2:9" ht="55.5" customHeight="1">
      <c r="B8" s="271" t="s">
        <v>51</v>
      </c>
      <c r="C8" s="271"/>
      <c r="D8" s="271"/>
      <c r="E8" s="271"/>
      <c r="F8" s="271"/>
      <c r="G8" s="271"/>
      <c r="H8" s="271"/>
      <c r="I8" s="271"/>
    </row>
    <row r="9" ht="7.5" customHeight="1"/>
    <row r="10" ht="19.5" customHeight="1">
      <c r="B10" s="14" t="s">
        <v>52</v>
      </c>
    </row>
    <row r="11" spans="2:9" ht="19.5" customHeight="1">
      <c r="B11" s="272" t="s">
        <v>53</v>
      </c>
      <c r="C11" s="273"/>
      <c r="D11" s="16" t="s">
        <v>54</v>
      </c>
      <c r="E11" s="276" t="s">
        <v>84</v>
      </c>
      <c r="F11" s="276"/>
      <c r="G11" s="276"/>
      <c r="H11" s="276"/>
      <c r="I11" s="277"/>
    </row>
    <row r="12" spans="2:9" ht="19.5" customHeight="1">
      <c r="B12" s="274"/>
      <c r="C12" s="275"/>
      <c r="D12" s="17" t="s">
        <v>55</v>
      </c>
      <c r="E12" s="278" t="s">
        <v>85</v>
      </c>
      <c r="F12" s="278"/>
      <c r="G12" s="278"/>
      <c r="H12" s="278"/>
      <c r="I12" s="279"/>
    </row>
    <row r="13" spans="2:9" ht="19.5" customHeight="1">
      <c r="B13" s="274"/>
      <c r="C13" s="275"/>
      <c r="D13" s="17" t="s">
        <v>56</v>
      </c>
      <c r="E13" s="278" t="s">
        <v>86</v>
      </c>
      <c r="F13" s="278"/>
      <c r="G13" s="278"/>
      <c r="H13" s="278"/>
      <c r="I13" s="279"/>
    </row>
    <row r="14" spans="2:9" ht="19.5" customHeight="1">
      <c r="B14" s="274"/>
      <c r="C14" s="275"/>
      <c r="D14" s="17" t="s">
        <v>57</v>
      </c>
      <c r="E14" s="280" t="s">
        <v>87</v>
      </c>
      <c r="F14" s="280"/>
      <c r="G14" s="280"/>
      <c r="H14" s="280"/>
      <c r="I14" s="281"/>
    </row>
    <row r="15" spans="2:9" ht="19.5" customHeight="1">
      <c r="B15" s="274"/>
      <c r="C15" s="275"/>
      <c r="D15" s="17"/>
      <c r="E15" s="282"/>
      <c r="F15" s="282"/>
      <c r="G15" s="282"/>
      <c r="H15" s="282"/>
      <c r="I15" s="283"/>
    </row>
    <row r="16" spans="2:9" ht="19.5" customHeight="1">
      <c r="B16" s="284" t="s">
        <v>58</v>
      </c>
      <c r="C16" s="285"/>
      <c r="D16" s="16" t="s">
        <v>59</v>
      </c>
      <c r="E16" s="276" t="s">
        <v>17</v>
      </c>
      <c r="F16" s="276"/>
      <c r="G16" s="276"/>
      <c r="H16" s="276"/>
      <c r="I16" s="277"/>
    </row>
    <row r="17" spans="2:9" ht="19.5" customHeight="1">
      <c r="B17" s="274"/>
      <c r="C17" s="286"/>
      <c r="D17" s="17" t="s">
        <v>60</v>
      </c>
      <c r="E17" s="278" t="s">
        <v>88</v>
      </c>
      <c r="F17" s="278"/>
      <c r="G17" s="278"/>
      <c r="H17" s="278"/>
      <c r="I17" s="279"/>
    </row>
    <row r="18" spans="2:9" ht="19.5" customHeight="1">
      <c r="B18" s="274"/>
      <c r="C18" s="286"/>
      <c r="D18" s="17" t="s">
        <v>57</v>
      </c>
      <c r="E18" s="280" t="s">
        <v>89</v>
      </c>
      <c r="F18" s="280"/>
      <c r="G18" s="280"/>
      <c r="H18" s="280"/>
      <c r="I18" s="281"/>
    </row>
    <row r="19" spans="2:9" ht="19.5" customHeight="1">
      <c r="B19" s="274"/>
      <c r="C19" s="286"/>
      <c r="D19" s="17"/>
      <c r="E19" s="280"/>
      <c r="F19" s="280"/>
      <c r="G19" s="280"/>
      <c r="H19" s="280"/>
      <c r="I19" s="281"/>
    </row>
    <row r="20" spans="2:9" ht="19.5" customHeight="1">
      <c r="B20" s="274"/>
      <c r="C20" s="286"/>
      <c r="D20" s="17" t="s">
        <v>61</v>
      </c>
      <c r="E20" s="278" t="s">
        <v>90</v>
      </c>
      <c r="F20" s="278"/>
      <c r="G20" s="278"/>
      <c r="H20" s="278"/>
      <c r="I20" s="279"/>
    </row>
    <row r="21" spans="2:9" ht="19.5" customHeight="1">
      <c r="B21" s="287"/>
      <c r="C21" s="288"/>
      <c r="D21" s="18" t="s">
        <v>62</v>
      </c>
      <c r="E21" s="289" t="s">
        <v>91</v>
      </c>
      <c r="F21" s="289"/>
      <c r="G21" s="289"/>
      <c r="H21" s="289"/>
      <c r="I21" s="290"/>
    </row>
    <row r="22" ht="6.75" customHeight="1"/>
    <row r="23" ht="19.5" customHeight="1">
      <c r="B23" s="14" t="s">
        <v>63</v>
      </c>
    </row>
    <row r="24" spans="2:9" ht="26.25" customHeight="1">
      <c r="B24" s="302" t="s">
        <v>64</v>
      </c>
      <c r="C24" s="303"/>
      <c r="D24" s="291" t="s">
        <v>65</v>
      </c>
      <c r="E24" s="292"/>
      <c r="F24" s="292"/>
      <c r="G24" s="292"/>
      <c r="H24" s="292"/>
      <c r="I24" s="293"/>
    </row>
    <row r="25" spans="2:9" ht="30" customHeight="1">
      <c r="B25" s="294" t="s">
        <v>66</v>
      </c>
      <c r="C25" s="295"/>
      <c r="D25" s="291" t="s">
        <v>81</v>
      </c>
      <c r="E25" s="292"/>
      <c r="F25" s="292"/>
      <c r="G25" s="292"/>
      <c r="H25" s="292"/>
      <c r="I25" s="293"/>
    </row>
    <row r="26" spans="2:9" ht="35.25" customHeight="1">
      <c r="B26" s="299" t="s">
        <v>67</v>
      </c>
      <c r="C26" s="300"/>
      <c r="D26" s="301" t="s">
        <v>92</v>
      </c>
      <c r="E26" s="301"/>
      <c r="F26" s="301"/>
      <c r="G26" s="301"/>
      <c r="H26" s="301"/>
      <c r="I26" s="301"/>
    </row>
    <row r="27" spans="2:9" ht="31.5" customHeight="1">
      <c r="B27" s="296" t="s">
        <v>68</v>
      </c>
      <c r="C27" s="297"/>
      <c r="D27" s="298" t="s">
        <v>92</v>
      </c>
      <c r="E27" s="298"/>
      <c r="F27" s="298"/>
      <c r="G27" s="298"/>
      <c r="H27" s="298"/>
      <c r="I27" s="298"/>
    </row>
    <row r="28" spans="2:9" ht="24" customHeight="1">
      <c r="B28" s="307" t="s">
        <v>69</v>
      </c>
      <c r="C28" s="307"/>
      <c r="D28" s="307"/>
      <c r="E28" s="307"/>
      <c r="F28" s="307"/>
      <c r="G28" s="307"/>
      <c r="H28" s="307"/>
      <c r="I28" s="307"/>
    </row>
    <row r="29" spans="2:9" ht="24.75" customHeight="1">
      <c r="B29" s="308" t="s">
        <v>110</v>
      </c>
      <c r="C29" s="308"/>
      <c r="D29" s="308" t="s">
        <v>70</v>
      </c>
      <c r="E29" s="308"/>
      <c r="F29" s="308"/>
      <c r="G29" s="308"/>
      <c r="H29" s="308"/>
      <c r="I29" s="308"/>
    </row>
    <row r="30" spans="2:9" ht="20.25" customHeight="1">
      <c r="B30" s="309"/>
      <c r="C30" s="309"/>
      <c r="D30" s="309" t="s">
        <v>71</v>
      </c>
      <c r="E30" s="309"/>
      <c r="F30" s="309"/>
      <c r="G30" s="309" t="s">
        <v>72</v>
      </c>
      <c r="H30" s="309"/>
      <c r="I30" s="309"/>
    </row>
    <row r="31" spans="2:9" ht="30" customHeight="1">
      <c r="B31" s="304" t="s">
        <v>73</v>
      </c>
      <c r="C31" s="304"/>
      <c r="D31" s="305">
        <v>1</v>
      </c>
      <c r="E31" s="306"/>
      <c r="F31" s="20" t="s">
        <v>74</v>
      </c>
      <c r="G31" s="305">
        <v>1</v>
      </c>
      <c r="H31" s="306"/>
      <c r="I31" s="20" t="s">
        <v>74</v>
      </c>
    </row>
    <row r="32" spans="2:9" ht="30" customHeight="1">
      <c r="B32" s="310" t="s">
        <v>75</v>
      </c>
      <c r="C32" s="311"/>
      <c r="D32" s="312"/>
      <c r="E32" s="313"/>
      <c r="F32" s="21" t="s">
        <v>74</v>
      </c>
      <c r="G32" s="312"/>
      <c r="H32" s="313"/>
      <c r="I32" s="21" t="s">
        <v>74</v>
      </c>
    </row>
    <row r="33" spans="2:9" ht="30" customHeight="1">
      <c r="B33" s="314" t="s">
        <v>76</v>
      </c>
      <c r="C33" s="315"/>
      <c r="D33" s="316"/>
      <c r="E33" s="317"/>
      <c r="F33" s="22" t="s">
        <v>74</v>
      </c>
      <c r="G33" s="318"/>
      <c r="H33" s="317"/>
      <c r="I33" s="22" t="s">
        <v>74</v>
      </c>
    </row>
    <row r="34" spans="2:9" ht="30" customHeight="1">
      <c r="B34" s="319" t="s">
        <v>77</v>
      </c>
      <c r="C34" s="320"/>
      <c r="D34" s="321"/>
      <c r="E34" s="322"/>
      <c r="F34" s="23" t="s">
        <v>74</v>
      </c>
      <c r="G34" s="321"/>
      <c r="H34" s="322"/>
      <c r="I34" s="23" t="s">
        <v>74</v>
      </c>
    </row>
    <row r="35" spans="2:9" ht="30" customHeight="1">
      <c r="B35" s="294" t="s">
        <v>93</v>
      </c>
      <c r="C35" s="295"/>
      <c r="D35" s="324"/>
      <c r="E35" s="325"/>
      <c r="F35" s="19" t="s">
        <v>74</v>
      </c>
      <c r="G35" s="326">
        <v>1</v>
      </c>
      <c r="H35" s="327"/>
      <c r="I35" s="19" t="s">
        <v>74</v>
      </c>
    </row>
    <row r="36" spans="2:9" ht="23.25" customHeight="1">
      <c r="B36" s="309" t="s">
        <v>79</v>
      </c>
      <c r="C36" s="328"/>
      <c r="D36" s="328"/>
      <c r="E36" s="328"/>
      <c r="F36" s="328"/>
      <c r="G36" s="328"/>
      <c r="H36" s="328"/>
      <c r="I36" s="328"/>
    </row>
    <row r="37" spans="2:9" ht="23.25" customHeight="1">
      <c r="B37" s="309"/>
      <c r="C37" s="321"/>
      <c r="D37" s="322"/>
      <c r="E37" s="322"/>
      <c r="F37" s="322"/>
      <c r="G37" s="322"/>
      <c r="H37" s="322"/>
      <c r="I37" s="329"/>
    </row>
    <row r="38" spans="3:8" ht="13.5">
      <c r="C38" s="323" t="s">
        <v>80</v>
      </c>
      <c r="D38" s="323"/>
      <c r="E38" s="323"/>
      <c r="F38" s="323"/>
      <c r="G38" s="323"/>
      <c r="H38" s="323"/>
    </row>
    <row r="39" ht="9.75" customHeight="1"/>
  </sheetData>
  <sheetProtection/>
  <mergeCells count="48">
    <mergeCell ref="B34:C34"/>
    <mergeCell ref="D34:E34"/>
    <mergeCell ref="G34:H34"/>
    <mergeCell ref="C38:H38"/>
    <mergeCell ref="B35:C35"/>
    <mergeCell ref="D35:E35"/>
    <mergeCell ref="G35:H35"/>
    <mergeCell ref="B36:B37"/>
    <mergeCell ref="C36:I36"/>
    <mergeCell ref="C37:I37"/>
    <mergeCell ref="B32:C32"/>
    <mergeCell ref="D32:E32"/>
    <mergeCell ref="G32:H32"/>
    <mergeCell ref="B33:C33"/>
    <mergeCell ref="D33:E33"/>
    <mergeCell ref="G33:H33"/>
    <mergeCell ref="B31:C31"/>
    <mergeCell ref="D31:E31"/>
    <mergeCell ref="G31:H31"/>
    <mergeCell ref="B28:I28"/>
    <mergeCell ref="B29:C30"/>
    <mergeCell ref="D29:I29"/>
    <mergeCell ref="D30:F30"/>
    <mergeCell ref="G30:I30"/>
    <mergeCell ref="D24:I24"/>
    <mergeCell ref="B25:C25"/>
    <mergeCell ref="D25:I25"/>
    <mergeCell ref="B27:C27"/>
    <mergeCell ref="D27:I27"/>
    <mergeCell ref="B26:C26"/>
    <mergeCell ref="D26:I26"/>
    <mergeCell ref="B24:C24"/>
    <mergeCell ref="B16:C21"/>
    <mergeCell ref="E16:I16"/>
    <mergeCell ref="E17:I17"/>
    <mergeCell ref="E18:I18"/>
    <mergeCell ref="E19:I19"/>
    <mergeCell ref="E20:I20"/>
    <mergeCell ref="E21:I21"/>
    <mergeCell ref="B5:C5"/>
    <mergeCell ref="C6:H6"/>
    <mergeCell ref="B8:I8"/>
    <mergeCell ref="B11:C15"/>
    <mergeCell ref="E11:I11"/>
    <mergeCell ref="E12:I12"/>
    <mergeCell ref="E13:I13"/>
    <mergeCell ref="E14:I14"/>
    <mergeCell ref="E15:I15"/>
  </mergeCells>
  <dataValidations count="3">
    <dataValidation type="list" allowBlank="1" showInputMessage="1" showErrorMessage="1" sqref="D25:I25">
      <formula1>"（選択して下さい）,希望する,希望しない"</formula1>
    </dataValidation>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D26:I27">
      <formula1>"（選択して下さい）,有り,無し,従来どおり"</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00B050"/>
  </sheetPr>
  <dimension ref="B1:AV42"/>
  <sheetViews>
    <sheetView zoomScale="70" zoomScaleNormal="70" zoomScalePageLayoutView="0" workbookViewId="0" topLeftCell="A1">
      <selection activeCell="BH26" sqref="BH26"/>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61" width="2.125" style="1" customWidth="1"/>
    <col min="62" max="16384" width="9.00390625" style="1" customWidth="1"/>
  </cols>
  <sheetData>
    <row r="1" spans="2:48" ht="18" customHeight="1">
      <c r="B1" s="240" t="s">
        <v>25</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row>
    <row r="2" spans="45:48" ht="9.75" customHeight="1">
      <c r="AS2" s="3"/>
      <c r="AT2" s="3"/>
      <c r="AU2" s="3"/>
      <c r="AV2" s="2"/>
    </row>
    <row r="3" spans="2:48" ht="15.75" customHeight="1">
      <c r="B3" s="342" t="s">
        <v>111</v>
      </c>
      <c r="C3" s="343"/>
      <c r="D3" s="343"/>
      <c r="E3" s="343"/>
      <c r="F3" s="343"/>
      <c r="G3" s="343"/>
      <c r="H3" s="343"/>
      <c r="I3" s="343"/>
      <c r="J3" s="343"/>
      <c r="K3" s="343"/>
      <c r="L3" s="343"/>
      <c r="M3" s="343"/>
      <c r="N3" s="344"/>
      <c r="O3" s="348" t="s">
        <v>94</v>
      </c>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50"/>
    </row>
    <row r="4" spans="2:48" ht="15.75" customHeight="1">
      <c r="B4" s="345"/>
      <c r="C4" s="346"/>
      <c r="D4" s="346"/>
      <c r="E4" s="346"/>
      <c r="F4" s="346"/>
      <c r="G4" s="346"/>
      <c r="H4" s="346"/>
      <c r="I4" s="346"/>
      <c r="J4" s="346"/>
      <c r="K4" s="346"/>
      <c r="L4" s="346"/>
      <c r="M4" s="346"/>
      <c r="N4" s="347"/>
      <c r="O4" s="351"/>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3"/>
    </row>
    <row r="5" spans="2:48" ht="23.25" customHeight="1">
      <c r="B5" s="354" t="s">
        <v>23</v>
      </c>
      <c r="C5" s="355"/>
      <c r="D5" s="355"/>
      <c r="E5" s="355"/>
      <c r="F5" s="355"/>
      <c r="G5" s="355"/>
      <c r="H5" s="355"/>
      <c r="I5" s="355"/>
      <c r="J5" s="355"/>
      <c r="K5" s="355"/>
      <c r="L5" s="355"/>
      <c r="M5" s="355"/>
      <c r="N5" s="356"/>
      <c r="O5" s="7">
        <v>0</v>
      </c>
      <c r="P5" s="8">
        <v>0</v>
      </c>
      <c r="Q5" s="8">
        <v>1</v>
      </c>
      <c r="R5" s="8">
        <v>2</v>
      </c>
      <c r="S5" s="8">
        <v>3</v>
      </c>
      <c r="T5" s="8">
        <v>1</v>
      </c>
      <c r="U5" s="8">
        <v>1</v>
      </c>
      <c r="V5" s="8">
        <v>1</v>
      </c>
      <c r="W5" s="8">
        <v>1</v>
      </c>
      <c r="X5" s="8">
        <v>2</v>
      </c>
      <c r="Y5" s="8">
        <v>2</v>
      </c>
      <c r="Z5" s="8">
        <v>2</v>
      </c>
      <c r="AA5" s="8">
        <v>2</v>
      </c>
      <c r="AB5" s="8">
        <v>8</v>
      </c>
      <c r="AC5" s="8">
        <v>0</v>
      </c>
      <c r="AD5" s="8">
        <v>1</v>
      </c>
      <c r="AE5" s="8"/>
      <c r="AF5" s="8"/>
      <c r="AG5" s="8"/>
      <c r="AH5" s="8"/>
      <c r="AI5" s="8"/>
      <c r="AJ5" s="8"/>
      <c r="AK5" s="8"/>
      <c r="AL5" s="8"/>
      <c r="AM5" s="8"/>
      <c r="AN5" s="8"/>
      <c r="AO5" s="8"/>
      <c r="AP5" s="8"/>
      <c r="AQ5" s="8"/>
      <c r="AR5" s="8"/>
      <c r="AS5" s="8"/>
      <c r="AT5" s="8"/>
      <c r="AU5" s="8"/>
      <c r="AV5" s="9"/>
    </row>
    <row r="6" spans="2:48" ht="18" customHeight="1">
      <c r="B6" s="330" t="s">
        <v>26</v>
      </c>
      <c r="C6" s="331"/>
      <c r="D6" s="331"/>
      <c r="E6" s="331"/>
      <c r="F6" s="331"/>
      <c r="G6" s="331"/>
      <c r="H6" s="331"/>
      <c r="I6" s="331"/>
      <c r="J6" s="331"/>
      <c r="K6" s="331"/>
      <c r="L6" s="331"/>
      <c r="M6" s="331"/>
      <c r="N6" s="332"/>
      <c r="O6" s="348" t="s">
        <v>95</v>
      </c>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50"/>
    </row>
    <row r="7" spans="2:48" ht="18" customHeight="1">
      <c r="B7" s="333"/>
      <c r="C7" s="334"/>
      <c r="D7" s="334"/>
      <c r="E7" s="334"/>
      <c r="F7" s="334"/>
      <c r="G7" s="334"/>
      <c r="H7" s="334"/>
      <c r="I7" s="334"/>
      <c r="J7" s="334"/>
      <c r="K7" s="334"/>
      <c r="L7" s="334"/>
      <c r="M7" s="334"/>
      <c r="N7" s="335"/>
      <c r="O7" s="351"/>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3"/>
    </row>
    <row r="8" spans="2:48" ht="17.25" customHeight="1">
      <c r="B8" s="330" t="s">
        <v>24</v>
      </c>
      <c r="C8" s="331"/>
      <c r="D8" s="331"/>
      <c r="E8" s="331"/>
      <c r="F8" s="331"/>
      <c r="G8" s="331"/>
      <c r="H8" s="331"/>
      <c r="I8" s="331"/>
      <c r="J8" s="331"/>
      <c r="K8" s="331"/>
      <c r="L8" s="331"/>
      <c r="M8" s="331"/>
      <c r="N8" s="332"/>
      <c r="O8" s="336" t="s">
        <v>96</v>
      </c>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8"/>
    </row>
    <row r="9" spans="2:48" ht="17.25" customHeight="1">
      <c r="B9" s="333"/>
      <c r="C9" s="334"/>
      <c r="D9" s="334"/>
      <c r="E9" s="334"/>
      <c r="F9" s="334"/>
      <c r="G9" s="334"/>
      <c r="H9" s="334"/>
      <c r="I9" s="334"/>
      <c r="J9" s="334"/>
      <c r="K9" s="334"/>
      <c r="L9" s="334"/>
      <c r="M9" s="334"/>
      <c r="N9" s="335"/>
      <c r="O9" s="339"/>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1"/>
    </row>
    <row r="10" spans="2:48" ht="15.75" customHeight="1">
      <c r="B10" s="357" t="s">
        <v>112</v>
      </c>
      <c r="C10" s="331"/>
      <c r="D10" s="331"/>
      <c r="E10" s="331"/>
      <c r="F10" s="331"/>
      <c r="G10" s="331"/>
      <c r="H10" s="331"/>
      <c r="I10" s="331"/>
      <c r="J10" s="331"/>
      <c r="K10" s="331"/>
      <c r="L10" s="331"/>
      <c r="M10" s="331"/>
      <c r="N10" s="332"/>
      <c r="O10" s="348" t="s">
        <v>36</v>
      </c>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50"/>
    </row>
    <row r="11" spans="2:48" ht="15.75" customHeight="1">
      <c r="B11" s="333"/>
      <c r="C11" s="334"/>
      <c r="D11" s="334"/>
      <c r="E11" s="334"/>
      <c r="F11" s="334"/>
      <c r="G11" s="334"/>
      <c r="H11" s="334"/>
      <c r="I11" s="334"/>
      <c r="J11" s="334"/>
      <c r="K11" s="334"/>
      <c r="L11" s="334"/>
      <c r="M11" s="334"/>
      <c r="N11" s="335"/>
      <c r="O11" s="351"/>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3"/>
    </row>
    <row r="12" spans="2:48" ht="18" customHeight="1">
      <c r="B12" s="370" t="s">
        <v>115</v>
      </c>
      <c r="C12" s="371"/>
      <c r="D12" s="371"/>
      <c r="E12" s="371"/>
      <c r="F12" s="371"/>
      <c r="G12" s="371"/>
      <c r="H12" s="371"/>
      <c r="I12" s="371"/>
      <c r="J12" s="371"/>
      <c r="K12" s="371"/>
      <c r="L12" s="371"/>
      <c r="M12" s="371"/>
      <c r="N12" s="372"/>
      <c r="O12" s="376" t="s">
        <v>37</v>
      </c>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8"/>
    </row>
    <row r="13" spans="2:48" ht="18" customHeight="1">
      <c r="B13" s="373"/>
      <c r="C13" s="374"/>
      <c r="D13" s="374"/>
      <c r="E13" s="374"/>
      <c r="F13" s="374"/>
      <c r="G13" s="374"/>
      <c r="H13" s="374"/>
      <c r="I13" s="374"/>
      <c r="J13" s="374"/>
      <c r="K13" s="374"/>
      <c r="L13" s="374"/>
      <c r="M13" s="374"/>
      <c r="N13" s="375"/>
      <c r="O13" s="379"/>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1"/>
    </row>
    <row r="14" spans="2:48" ht="24.75" customHeight="1">
      <c r="B14" s="330" t="s">
        <v>9</v>
      </c>
      <c r="C14" s="331"/>
      <c r="D14" s="331"/>
      <c r="E14" s="331"/>
      <c r="F14" s="331"/>
      <c r="G14" s="360"/>
      <c r="H14" s="395" t="s">
        <v>4</v>
      </c>
      <c r="I14" s="396"/>
      <c r="J14" s="396"/>
      <c r="K14" s="396"/>
      <c r="L14" s="396"/>
      <c r="M14" s="396"/>
      <c r="N14" s="397"/>
      <c r="O14" s="358" t="s">
        <v>12</v>
      </c>
      <c r="P14" s="359"/>
      <c r="Q14" s="359"/>
      <c r="R14" s="359"/>
      <c r="S14" s="369" t="s">
        <v>38</v>
      </c>
      <c r="T14" s="369"/>
      <c r="U14" s="369"/>
      <c r="V14" s="369"/>
      <c r="W14" s="369"/>
      <c r="X14" s="369"/>
      <c r="Y14" s="369"/>
      <c r="Z14" s="369"/>
      <c r="AA14" s="369"/>
      <c r="AB14" s="388"/>
      <c r="AC14" s="388"/>
      <c r="AD14" s="388"/>
      <c r="AE14" s="389"/>
      <c r="AF14" s="358" t="s">
        <v>13</v>
      </c>
      <c r="AG14" s="359"/>
      <c r="AH14" s="359"/>
      <c r="AI14" s="359"/>
      <c r="AJ14" s="369" t="s">
        <v>38</v>
      </c>
      <c r="AK14" s="369"/>
      <c r="AL14" s="369"/>
      <c r="AM14" s="369"/>
      <c r="AN14" s="369"/>
      <c r="AO14" s="369"/>
      <c r="AP14" s="369"/>
      <c r="AQ14" s="369"/>
      <c r="AR14" s="369"/>
      <c r="AS14" s="388"/>
      <c r="AT14" s="388"/>
      <c r="AU14" s="388"/>
      <c r="AV14" s="389"/>
    </row>
    <row r="15" spans="2:48" ht="24.75" customHeight="1">
      <c r="B15" s="361"/>
      <c r="C15" s="362"/>
      <c r="D15" s="362"/>
      <c r="E15" s="362"/>
      <c r="F15" s="362"/>
      <c r="G15" s="363"/>
      <c r="H15" s="390" t="s">
        <v>5</v>
      </c>
      <c r="I15" s="391"/>
      <c r="J15" s="391"/>
      <c r="K15" s="391"/>
      <c r="L15" s="391"/>
      <c r="M15" s="391"/>
      <c r="N15" s="392"/>
      <c r="O15" s="393" t="s">
        <v>12</v>
      </c>
      <c r="P15" s="394"/>
      <c r="Q15" s="394"/>
      <c r="R15" s="394"/>
      <c r="S15" s="382">
        <v>8400</v>
      </c>
      <c r="T15" s="382"/>
      <c r="U15" s="382"/>
      <c r="V15" s="382"/>
      <c r="W15" s="382"/>
      <c r="X15" s="382"/>
      <c r="Y15" s="382"/>
      <c r="Z15" s="382"/>
      <c r="AA15" s="382"/>
      <c r="AB15" s="367" t="s">
        <v>97</v>
      </c>
      <c r="AC15" s="367"/>
      <c r="AD15" s="367"/>
      <c r="AE15" s="368"/>
      <c r="AF15" s="393" t="s">
        <v>13</v>
      </c>
      <c r="AG15" s="394"/>
      <c r="AH15" s="394"/>
      <c r="AI15" s="394"/>
      <c r="AJ15" s="382">
        <v>8600</v>
      </c>
      <c r="AK15" s="382"/>
      <c r="AL15" s="382"/>
      <c r="AM15" s="382"/>
      <c r="AN15" s="382"/>
      <c r="AO15" s="382"/>
      <c r="AP15" s="382"/>
      <c r="AQ15" s="382"/>
      <c r="AR15" s="382"/>
      <c r="AS15" s="367" t="s">
        <v>98</v>
      </c>
      <c r="AT15" s="367"/>
      <c r="AU15" s="367"/>
      <c r="AV15" s="368"/>
    </row>
    <row r="16" spans="2:48" ht="24.75" customHeight="1">
      <c r="B16" s="361"/>
      <c r="C16" s="362"/>
      <c r="D16" s="362"/>
      <c r="E16" s="362"/>
      <c r="F16" s="362"/>
      <c r="G16" s="363"/>
      <c r="H16" s="385" t="s">
        <v>19</v>
      </c>
      <c r="I16" s="386"/>
      <c r="J16" s="386"/>
      <c r="K16" s="386"/>
      <c r="L16" s="386"/>
      <c r="M16" s="386"/>
      <c r="N16" s="387"/>
      <c r="O16" s="383" t="s">
        <v>12</v>
      </c>
      <c r="P16" s="384"/>
      <c r="Q16" s="384"/>
      <c r="R16" s="384"/>
      <c r="S16" s="365" t="s">
        <v>99</v>
      </c>
      <c r="T16" s="366"/>
      <c r="U16" s="366"/>
      <c r="V16" s="366"/>
      <c r="W16" s="366"/>
      <c r="X16" s="366"/>
      <c r="Y16" s="366"/>
      <c r="Z16" s="366"/>
      <c r="AA16" s="366"/>
      <c r="AB16" s="367" t="s">
        <v>98</v>
      </c>
      <c r="AC16" s="367"/>
      <c r="AD16" s="367"/>
      <c r="AE16" s="368"/>
      <c r="AF16" s="383" t="s">
        <v>13</v>
      </c>
      <c r="AG16" s="384"/>
      <c r="AH16" s="384"/>
      <c r="AI16" s="384"/>
      <c r="AJ16" s="365" t="s">
        <v>99</v>
      </c>
      <c r="AK16" s="366"/>
      <c r="AL16" s="366"/>
      <c r="AM16" s="366"/>
      <c r="AN16" s="366"/>
      <c r="AO16" s="366"/>
      <c r="AP16" s="366"/>
      <c r="AQ16" s="366"/>
      <c r="AR16" s="366"/>
      <c r="AS16" s="367" t="s">
        <v>98</v>
      </c>
      <c r="AT16" s="367"/>
      <c r="AU16" s="367"/>
      <c r="AV16" s="368"/>
    </row>
    <row r="17" spans="2:48" ht="24.75" customHeight="1">
      <c r="B17" s="361"/>
      <c r="C17" s="362"/>
      <c r="D17" s="362"/>
      <c r="E17" s="362"/>
      <c r="F17" s="362"/>
      <c r="G17" s="363"/>
      <c r="H17" s="403" t="s">
        <v>6</v>
      </c>
      <c r="I17" s="404"/>
      <c r="J17" s="404"/>
      <c r="K17" s="404"/>
      <c r="L17" s="404"/>
      <c r="M17" s="404"/>
      <c r="N17" s="405"/>
      <c r="O17" s="383" t="s">
        <v>12</v>
      </c>
      <c r="P17" s="384"/>
      <c r="Q17" s="384"/>
      <c r="R17" s="384"/>
      <c r="S17" s="400" t="s">
        <v>39</v>
      </c>
      <c r="T17" s="400"/>
      <c r="U17" s="400"/>
      <c r="V17" s="400"/>
      <c r="W17" s="400"/>
      <c r="X17" s="400"/>
      <c r="Y17" s="400"/>
      <c r="Z17" s="400"/>
      <c r="AA17" s="400"/>
      <c r="AB17" s="398"/>
      <c r="AC17" s="398"/>
      <c r="AD17" s="398"/>
      <c r="AE17" s="399"/>
      <c r="AF17" s="383" t="s">
        <v>13</v>
      </c>
      <c r="AG17" s="384"/>
      <c r="AH17" s="384"/>
      <c r="AI17" s="384"/>
      <c r="AJ17" s="400" t="s">
        <v>39</v>
      </c>
      <c r="AK17" s="400"/>
      <c r="AL17" s="400"/>
      <c r="AM17" s="400"/>
      <c r="AN17" s="400"/>
      <c r="AO17" s="400"/>
      <c r="AP17" s="400"/>
      <c r="AQ17" s="400"/>
      <c r="AR17" s="400"/>
      <c r="AS17" s="398"/>
      <c r="AT17" s="398"/>
      <c r="AU17" s="398"/>
      <c r="AV17" s="399"/>
    </row>
    <row r="18" spans="2:48" ht="24.75" customHeight="1">
      <c r="B18" s="361"/>
      <c r="C18" s="362"/>
      <c r="D18" s="362"/>
      <c r="E18" s="362"/>
      <c r="F18" s="362"/>
      <c r="G18" s="363"/>
      <c r="H18" s="403" t="s">
        <v>113</v>
      </c>
      <c r="I18" s="404"/>
      <c r="J18" s="404"/>
      <c r="K18" s="404"/>
      <c r="L18" s="404"/>
      <c r="M18" s="404"/>
      <c r="N18" s="405"/>
      <c r="O18" s="383" t="s">
        <v>12</v>
      </c>
      <c r="P18" s="384"/>
      <c r="Q18" s="384"/>
      <c r="R18" s="384"/>
      <c r="S18" s="400">
        <v>20000</v>
      </c>
      <c r="T18" s="400"/>
      <c r="U18" s="400"/>
      <c r="V18" s="400"/>
      <c r="W18" s="400"/>
      <c r="X18" s="400"/>
      <c r="Y18" s="400"/>
      <c r="Z18" s="400"/>
      <c r="AA18" s="400"/>
      <c r="AB18" s="401" t="s">
        <v>100</v>
      </c>
      <c r="AC18" s="401"/>
      <c r="AD18" s="401"/>
      <c r="AE18" s="402"/>
      <c r="AF18" s="383" t="s">
        <v>13</v>
      </c>
      <c r="AG18" s="384"/>
      <c r="AH18" s="384"/>
      <c r="AI18" s="384"/>
      <c r="AJ18" s="400">
        <v>20000</v>
      </c>
      <c r="AK18" s="400"/>
      <c r="AL18" s="400"/>
      <c r="AM18" s="400"/>
      <c r="AN18" s="400"/>
      <c r="AO18" s="400"/>
      <c r="AP18" s="400"/>
      <c r="AQ18" s="400"/>
      <c r="AR18" s="400"/>
      <c r="AS18" s="401" t="s">
        <v>100</v>
      </c>
      <c r="AT18" s="401"/>
      <c r="AU18" s="401"/>
      <c r="AV18" s="402"/>
    </row>
    <row r="19" spans="2:48" ht="24.75" customHeight="1">
      <c r="B19" s="333"/>
      <c r="C19" s="334"/>
      <c r="D19" s="334"/>
      <c r="E19" s="334"/>
      <c r="F19" s="334"/>
      <c r="G19" s="364"/>
      <c r="H19" s="412" t="s">
        <v>114</v>
      </c>
      <c r="I19" s="413"/>
      <c r="J19" s="413"/>
      <c r="K19" s="413"/>
      <c r="L19" s="413"/>
      <c r="M19" s="413"/>
      <c r="N19" s="414"/>
      <c r="O19" s="417" t="s">
        <v>12</v>
      </c>
      <c r="P19" s="418"/>
      <c r="Q19" s="418"/>
      <c r="R19" s="418"/>
      <c r="S19" s="419">
        <v>6000</v>
      </c>
      <c r="T19" s="419"/>
      <c r="U19" s="419"/>
      <c r="V19" s="419"/>
      <c r="W19" s="419"/>
      <c r="X19" s="419"/>
      <c r="Y19" s="419"/>
      <c r="Z19" s="419"/>
      <c r="AA19" s="419"/>
      <c r="AB19" s="415" t="s">
        <v>100</v>
      </c>
      <c r="AC19" s="415"/>
      <c r="AD19" s="415"/>
      <c r="AE19" s="416"/>
      <c r="AF19" s="417" t="s">
        <v>13</v>
      </c>
      <c r="AG19" s="418"/>
      <c r="AH19" s="418"/>
      <c r="AI19" s="418"/>
      <c r="AJ19" s="419">
        <v>6000</v>
      </c>
      <c r="AK19" s="419"/>
      <c r="AL19" s="419"/>
      <c r="AM19" s="419"/>
      <c r="AN19" s="419"/>
      <c r="AO19" s="419"/>
      <c r="AP19" s="419"/>
      <c r="AQ19" s="419"/>
      <c r="AR19" s="419"/>
      <c r="AS19" s="415" t="s">
        <v>100</v>
      </c>
      <c r="AT19" s="415"/>
      <c r="AU19" s="415"/>
      <c r="AV19" s="416"/>
    </row>
    <row r="20" spans="2:48" ht="24.75" customHeight="1">
      <c r="B20" s="330" t="s">
        <v>10</v>
      </c>
      <c r="C20" s="406"/>
      <c r="D20" s="406"/>
      <c r="E20" s="406"/>
      <c r="F20" s="406"/>
      <c r="G20" s="407"/>
      <c r="H20" s="395" t="s">
        <v>5</v>
      </c>
      <c r="I20" s="396"/>
      <c r="J20" s="396"/>
      <c r="K20" s="396"/>
      <c r="L20" s="396"/>
      <c r="M20" s="396"/>
      <c r="N20" s="397"/>
      <c r="O20" s="358" t="s">
        <v>12</v>
      </c>
      <c r="P20" s="359"/>
      <c r="Q20" s="359"/>
      <c r="R20" s="359"/>
      <c r="S20" s="411">
        <v>7700</v>
      </c>
      <c r="T20" s="411"/>
      <c r="U20" s="411"/>
      <c r="V20" s="411"/>
      <c r="W20" s="411"/>
      <c r="X20" s="411"/>
      <c r="Y20" s="411"/>
      <c r="Z20" s="411"/>
      <c r="AA20" s="411"/>
      <c r="AB20" s="420" t="s">
        <v>98</v>
      </c>
      <c r="AC20" s="420"/>
      <c r="AD20" s="420"/>
      <c r="AE20" s="421"/>
      <c r="AF20" s="358" t="s">
        <v>13</v>
      </c>
      <c r="AG20" s="359"/>
      <c r="AH20" s="359"/>
      <c r="AI20" s="359"/>
      <c r="AJ20" s="411">
        <v>7900</v>
      </c>
      <c r="AK20" s="411"/>
      <c r="AL20" s="411"/>
      <c r="AM20" s="411"/>
      <c r="AN20" s="411"/>
      <c r="AO20" s="411"/>
      <c r="AP20" s="411"/>
      <c r="AQ20" s="411"/>
      <c r="AR20" s="411"/>
      <c r="AS20" s="420" t="s">
        <v>98</v>
      </c>
      <c r="AT20" s="420"/>
      <c r="AU20" s="420"/>
      <c r="AV20" s="421"/>
    </row>
    <row r="21" spans="2:48" ht="24.75" customHeight="1">
      <c r="B21" s="408"/>
      <c r="C21" s="409"/>
      <c r="D21" s="409"/>
      <c r="E21" s="409"/>
      <c r="F21" s="409"/>
      <c r="G21" s="410"/>
      <c r="H21" s="390" t="s">
        <v>113</v>
      </c>
      <c r="I21" s="391"/>
      <c r="J21" s="391"/>
      <c r="K21" s="391"/>
      <c r="L21" s="391"/>
      <c r="M21" s="391"/>
      <c r="N21" s="392"/>
      <c r="O21" s="393" t="s">
        <v>12</v>
      </c>
      <c r="P21" s="394"/>
      <c r="Q21" s="394"/>
      <c r="R21" s="394"/>
      <c r="S21" s="382">
        <v>20000</v>
      </c>
      <c r="T21" s="382"/>
      <c r="U21" s="382"/>
      <c r="V21" s="382"/>
      <c r="W21" s="382"/>
      <c r="X21" s="382"/>
      <c r="Y21" s="382"/>
      <c r="Z21" s="382"/>
      <c r="AA21" s="382"/>
      <c r="AB21" s="367" t="s">
        <v>100</v>
      </c>
      <c r="AC21" s="367"/>
      <c r="AD21" s="367"/>
      <c r="AE21" s="368"/>
      <c r="AF21" s="393" t="s">
        <v>13</v>
      </c>
      <c r="AG21" s="394"/>
      <c r="AH21" s="394"/>
      <c r="AI21" s="394"/>
      <c r="AJ21" s="382">
        <v>20000</v>
      </c>
      <c r="AK21" s="382"/>
      <c r="AL21" s="382"/>
      <c r="AM21" s="382"/>
      <c r="AN21" s="382"/>
      <c r="AO21" s="382"/>
      <c r="AP21" s="382"/>
      <c r="AQ21" s="382"/>
      <c r="AR21" s="382"/>
      <c r="AS21" s="367" t="s">
        <v>100</v>
      </c>
      <c r="AT21" s="367"/>
      <c r="AU21" s="367"/>
      <c r="AV21" s="368"/>
    </row>
    <row r="22" spans="2:48" ht="24.75" customHeight="1">
      <c r="B22" s="408"/>
      <c r="C22" s="409"/>
      <c r="D22" s="409"/>
      <c r="E22" s="409"/>
      <c r="F22" s="409"/>
      <c r="G22" s="410"/>
      <c r="H22" s="412" t="s">
        <v>114</v>
      </c>
      <c r="I22" s="413"/>
      <c r="J22" s="413"/>
      <c r="K22" s="413"/>
      <c r="L22" s="413"/>
      <c r="M22" s="413"/>
      <c r="N22" s="414"/>
      <c r="O22" s="417" t="s">
        <v>12</v>
      </c>
      <c r="P22" s="418"/>
      <c r="Q22" s="418"/>
      <c r="R22" s="418"/>
      <c r="S22" s="419">
        <v>20000</v>
      </c>
      <c r="T22" s="419"/>
      <c r="U22" s="419"/>
      <c r="V22" s="419"/>
      <c r="W22" s="419"/>
      <c r="X22" s="419"/>
      <c r="Y22" s="419"/>
      <c r="Z22" s="419"/>
      <c r="AA22" s="419"/>
      <c r="AB22" s="415" t="s">
        <v>100</v>
      </c>
      <c r="AC22" s="415"/>
      <c r="AD22" s="415"/>
      <c r="AE22" s="416"/>
      <c r="AF22" s="417" t="s">
        <v>13</v>
      </c>
      <c r="AG22" s="418"/>
      <c r="AH22" s="418"/>
      <c r="AI22" s="418"/>
      <c r="AJ22" s="419">
        <v>20000</v>
      </c>
      <c r="AK22" s="419"/>
      <c r="AL22" s="419"/>
      <c r="AM22" s="419"/>
      <c r="AN22" s="419"/>
      <c r="AO22" s="419"/>
      <c r="AP22" s="419"/>
      <c r="AQ22" s="419"/>
      <c r="AR22" s="419"/>
      <c r="AS22" s="415" t="s">
        <v>100</v>
      </c>
      <c r="AT22" s="415"/>
      <c r="AU22" s="415"/>
      <c r="AV22" s="416"/>
    </row>
    <row r="23" spans="2:48" ht="24.75" customHeight="1">
      <c r="B23" s="330" t="s">
        <v>11</v>
      </c>
      <c r="C23" s="406"/>
      <c r="D23" s="406"/>
      <c r="E23" s="406"/>
      <c r="F23" s="406"/>
      <c r="G23" s="406"/>
      <c r="H23" s="395" t="s">
        <v>5</v>
      </c>
      <c r="I23" s="396"/>
      <c r="J23" s="396"/>
      <c r="K23" s="396"/>
      <c r="L23" s="396"/>
      <c r="M23" s="396"/>
      <c r="N23" s="397"/>
      <c r="O23" s="358" t="s">
        <v>12</v>
      </c>
      <c r="P23" s="359"/>
      <c r="Q23" s="359"/>
      <c r="R23" s="359"/>
      <c r="S23" s="422"/>
      <c r="T23" s="422"/>
      <c r="U23" s="422"/>
      <c r="V23" s="422"/>
      <c r="W23" s="422"/>
      <c r="X23" s="422"/>
      <c r="Y23" s="422"/>
      <c r="Z23" s="422"/>
      <c r="AA23" s="422"/>
      <c r="AB23" s="420" t="s">
        <v>98</v>
      </c>
      <c r="AC23" s="420"/>
      <c r="AD23" s="420"/>
      <c r="AE23" s="421"/>
      <c r="AF23" s="358" t="s">
        <v>13</v>
      </c>
      <c r="AG23" s="359"/>
      <c r="AH23" s="359"/>
      <c r="AI23" s="359"/>
      <c r="AJ23" s="422"/>
      <c r="AK23" s="422"/>
      <c r="AL23" s="422"/>
      <c r="AM23" s="422"/>
      <c r="AN23" s="422"/>
      <c r="AO23" s="422"/>
      <c r="AP23" s="422"/>
      <c r="AQ23" s="422"/>
      <c r="AR23" s="422"/>
      <c r="AS23" s="420" t="s">
        <v>98</v>
      </c>
      <c r="AT23" s="420"/>
      <c r="AU23" s="420"/>
      <c r="AV23" s="421"/>
    </row>
    <row r="24" spans="2:48" ht="24.75" customHeight="1">
      <c r="B24" s="408"/>
      <c r="C24" s="409"/>
      <c r="D24" s="409"/>
      <c r="E24" s="409"/>
      <c r="F24" s="409"/>
      <c r="G24" s="409"/>
      <c r="H24" s="390" t="s">
        <v>113</v>
      </c>
      <c r="I24" s="391"/>
      <c r="J24" s="391"/>
      <c r="K24" s="391"/>
      <c r="L24" s="391"/>
      <c r="M24" s="391"/>
      <c r="N24" s="392"/>
      <c r="O24" s="393" t="s">
        <v>12</v>
      </c>
      <c r="P24" s="394"/>
      <c r="Q24" s="394"/>
      <c r="R24" s="394"/>
      <c r="S24" s="423"/>
      <c r="T24" s="423"/>
      <c r="U24" s="423"/>
      <c r="V24" s="423"/>
      <c r="W24" s="423"/>
      <c r="X24" s="423"/>
      <c r="Y24" s="423"/>
      <c r="Z24" s="423"/>
      <c r="AA24" s="423"/>
      <c r="AB24" s="367" t="s">
        <v>100</v>
      </c>
      <c r="AC24" s="367"/>
      <c r="AD24" s="367"/>
      <c r="AE24" s="368"/>
      <c r="AF24" s="393" t="s">
        <v>13</v>
      </c>
      <c r="AG24" s="394"/>
      <c r="AH24" s="394"/>
      <c r="AI24" s="394"/>
      <c r="AJ24" s="423"/>
      <c r="AK24" s="423"/>
      <c r="AL24" s="423"/>
      <c r="AM24" s="423"/>
      <c r="AN24" s="423"/>
      <c r="AO24" s="423"/>
      <c r="AP24" s="423"/>
      <c r="AQ24" s="423"/>
      <c r="AR24" s="423"/>
      <c r="AS24" s="367" t="s">
        <v>100</v>
      </c>
      <c r="AT24" s="367"/>
      <c r="AU24" s="367"/>
      <c r="AV24" s="368"/>
    </row>
    <row r="25" spans="2:48" ht="24.75" customHeight="1">
      <c r="B25" s="433"/>
      <c r="C25" s="434"/>
      <c r="D25" s="434"/>
      <c r="E25" s="434"/>
      <c r="F25" s="434"/>
      <c r="G25" s="434"/>
      <c r="H25" s="412" t="s">
        <v>114</v>
      </c>
      <c r="I25" s="413"/>
      <c r="J25" s="413"/>
      <c r="K25" s="413"/>
      <c r="L25" s="413"/>
      <c r="M25" s="413"/>
      <c r="N25" s="414"/>
      <c r="O25" s="417" t="s">
        <v>12</v>
      </c>
      <c r="P25" s="418"/>
      <c r="Q25" s="418"/>
      <c r="R25" s="418"/>
      <c r="S25" s="424"/>
      <c r="T25" s="424"/>
      <c r="U25" s="424"/>
      <c r="V25" s="424"/>
      <c r="W25" s="424"/>
      <c r="X25" s="424"/>
      <c r="Y25" s="424"/>
      <c r="Z25" s="424"/>
      <c r="AA25" s="424"/>
      <c r="AB25" s="415" t="s">
        <v>100</v>
      </c>
      <c r="AC25" s="415"/>
      <c r="AD25" s="415"/>
      <c r="AE25" s="416"/>
      <c r="AF25" s="417" t="s">
        <v>13</v>
      </c>
      <c r="AG25" s="418"/>
      <c r="AH25" s="418"/>
      <c r="AI25" s="418"/>
      <c r="AJ25" s="424"/>
      <c r="AK25" s="424"/>
      <c r="AL25" s="424"/>
      <c r="AM25" s="424"/>
      <c r="AN25" s="424"/>
      <c r="AO25" s="424"/>
      <c r="AP25" s="424"/>
      <c r="AQ25" s="424"/>
      <c r="AR25" s="424"/>
      <c r="AS25" s="415" t="s">
        <v>100</v>
      </c>
      <c r="AT25" s="415"/>
      <c r="AU25" s="415"/>
      <c r="AV25" s="416"/>
    </row>
    <row r="26" spans="2:48" ht="24.75" customHeight="1">
      <c r="B26" s="430" t="s">
        <v>7</v>
      </c>
      <c r="C26" s="431"/>
      <c r="D26" s="431"/>
      <c r="E26" s="431"/>
      <c r="F26" s="431"/>
      <c r="G26" s="431"/>
      <c r="H26" s="431"/>
      <c r="I26" s="431"/>
      <c r="J26" s="431"/>
      <c r="K26" s="431"/>
      <c r="L26" s="431"/>
      <c r="M26" s="431"/>
      <c r="N26" s="432"/>
      <c r="O26" s="425" t="s">
        <v>12</v>
      </c>
      <c r="P26" s="426"/>
      <c r="Q26" s="426"/>
      <c r="R26" s="426"/>
      <c r="S26" s="427"/>
      <c r="T26" s="427"/>
      <c r="U26" s="427"/>
      <c r="V26" s="427"/>
      <c r="W26" s="427"/>
      <c r="X26" s="427"/>
      <c r="Y26" s="427"/>
      <c r="Z26" s="427"/>
      <c r="AA26" s="427"/>
      <c r="AB26" s="428" t="s">
        <v>98</v>
      </c>
      <c r="AC26" s="428"/>
      <c r="AD26" s="428"/>
      <c r="AE26" s="429"/>
      <c r="AF26" s="425" t="s">
        <v>13</v>
      </c>
      <c r="AG26" s="426"/>
      <c r="AH26" s="426"/>
      <c r="AI26" s="426"/>
      <c r="AJ26" s="427"/>
      <c r="AK26" s="427"/>
      <c r="AL26" s="427"/>
      <c r="AM26" s="427"/>
      <c r="AN26" s="427"/>
      <c r="AO26" s="427"/>
      <c r="AP26" s="427"/>
      <c r="AQ26" s="427"/>
      <c r="AR26" s="427"/>
      <c r="AS26" s="428" t="s">
        <v>98</v>
      </c>
      <c r="AT26" s="428"/>
      <c r="AU26" s="428"/>
      <c r="AV26" s="429"/>
    </row>
    <row r="27" spans="2:48" ht="24.75" customHeight="1">
      <c r="B27" s="430" t="s">
        <v>14</v>
      </c>
      <c r="C27" s="431"/>
      <c r="D27" s="431"/>
      <c r="E27" s="431"/>
      <c r="F27" s="431"/>
      <c r="G27" s="431"/>
      <c r="H27" s="431"/>
      <c r="I27" s="431"/>
      <c r="J27" s="431"/>
      <c r="K27" s="431"/>
      <c r="L27" s="431"/>
      <c r="M27" s="431"/>
      <c r="N27" s="432"/>
      <c r="O27" s="425" t="s">
        <v>12</v>
      </c>
      <c r="P27" s="426"/>
      <c r="Q27" s="426"/>
      <c r="R27" s="426"/>
      <c r="S27" s="427"/>
      <c r="T27" s="427"/>
      <c r="U27" s="427"/>
      <c r="V27" s="427"/>
      <c r="W27" s="427"/>
      <c r="X27" s="427"/>
      <c r="Y27" s="427"/>
      <c r="Z27" s="427"/>
      <c r="AA27" s="427"/>
      <c r="AB27" s="428" t="s">
        <v>101</v>
      </c>
      <c r="AC27" s="428"/>
      <c r="AD27" s="428"/>
      <c r="AE27" s="429"/>
      <c r="AF27" s="425" t="s">
        <v>13</v>
      </c>
      <c r="AG27" s="426"/>
      <c r="AH27" s="426"/>
      <c r="AI27" s="426"/>
      <c r="AJ27" s="427"/>
      <c r="AK27" s="427"/>
      <c r="AL27" s="427"/>
      <c r="AM27" s="427"/>
      <c r="AN27" s="427"/>
      <c r="AO27" s="427"/>
      <c r="AP27" s="427"/>
      <c r="AQ27" s="427"/>
      <c r="AR27" s="427"/>
      <c r="AS27" s="428" t="s">
        <v>102</v>
      </c>
      <c r="AT27" s="428"/>
      <c r="AU27" s="428"/>
      <c r="AV27" s="429"/>
    </row>
    <row r="28" spans="2:48" ht="24.75" customHeight="1">
      <c r="B28" s="430" t="s">
        <v>15</v>
      </c>
      <c r="C28" s="431"/>
      <c r="D28" s="431"/>
      <c r="E28" s="431"/>
      <c r="F28" s="431"/>
      <c r="G28" s="431"/>
      <c r="H28" s="431"/>
      <c r="I28" s="431"/>
      <c r="J28" s="431"/>
      <c r="K28" s="431"/>
      <c r="L28" s="431"/>
      <c r="M28" s="431"/>
      <c r="N28" s="432"/>
      <c r="O28" s="425" t="s">
        <v>12</v>
      </c>
      <c r="P28" s="426"/>
      <c r="Q28" s="426"/>
      <c r="R28" s="426"/>
      <c r="S28" s="435">
        <v>11000</v>
      </c>
      <c r="T28" s="435"/>
      <c r="U28" s="435"/>
      <c r="V28" s="435"/>
      <c r="W28" s="435"/>
      <c r="X28" s="435"/>
      <c r="Y28" s="435"/>
      <c r="Z28" s="435"/>
      <c r="AA28" s="435"/>
      <c r="AB28" s="428" t="s">
        <v>103</v>
      </c>
      <c r="AC28" s="428"/>
      <c r="AD28" s="428"/>
      <c r="AE28" s="429"/>
      <c r="AF28" s="425" t="s">
        <v>13</v>
      </c>
      <c r="AG28" s="426"/>
      <c r="AH28" s="426"/>
      <c r="AI28" s="426"/>
      <c r="AJ28" s="435">
        <v>12000</v>
      </c>
      <c r="AK28" s="435"/>
      <c r="AL28" s="435"/>
      <c r="AM28" s="435"/>
      <c r="AN28" s="435"/>
      <c r="AO28" s="435"/>
      <c r="AP28" s="435"/>
      <c r="AQ28" s="435"/>
      <c r="AR28" s="435"/>
      <c r="AS28" s="428" t="s">
        <v>103</v>
      </c>
      <c r="AT28" s="428"/>
      <c r="AU28" s="428"/>
      <c r="AV28" s="429"/>
    </row>
    <row r="29" spans="2:48" ht="24.75" customHeight="1">
      <c r="B29" s="436" t="s">
        <v>18</v>
      </c>
      <c r="C29" s="437"/>
      <c r="D29" s="437"/>
      <c r="E29" s="437"/>
      <c r="F29" s="437"/>
      <c r="G29" s="437"/>
      <c r="H29" s="437"/>
      <c r="I29" s="437"/>
      <c r="J29" s="437"/>
      <c r="K29" s="437"/>
      <c r="L29" s="437"/>
      <c r="M29" s="437"/>
      <c r="N29" s="438"/>
      <c r="O29" s="358" t="s">
        <v>12</v>
      </c>
      <c r="P29" s="359"/>
      <c r="Q29" s="359"/>
      <c r="R29" s="359"/>
      <c r="S29" s="411">
        <v>1000</v>
      </c>
      <c r="T29" s="411"/>
      <c r="U29" s="411"/>
      <c r="V29" s="411"/>
      <c r="W29" s="411"/>
      <c r="X29" s="411"/>
      <c r="Y29" s="411"/>
      <c r="Z29" s="411"/>
      <c r="AA29" s="411"/>
      <c r="AB29" s="439" t="s">
        <v>103</v>
      </c>
      <c r="AC29" s="439"/>
      <c r="AD29" s="439"/>
      <c r="AE29" s="440"/>
      <c r="AF29" s="358" t="s">
        <v>13</v>
      </c>
      <c r="AG29" s="359"/>
      <c r="AH29" s="359"/>
      <c r="AI29" s="359"/>
      <c r="AJ29" s="411">
        <v>1000</v>
      </c>
      <c r="AK29" s="411"/>
      <c r="AL29" s="411"/>
      <c r="AM29" s="411"/>
      <c r="AN29" s="411"/>
      <c r="AO29" s="411"/>
      <c r="AP29" s="411"/>
      <c r="AQ29" s="411"/>
      <c r="AR29" s="411"/>
      <c r="AS29" s="439" t="s">
        <v>103</v>
      </c>
      <c r="AT29" s="439"/>
      <c r="AU29" s="439"/>
      <c r="AV29" s="440"/>
    </row>
    <row r="30" spans="2:48" ht="33.75" customHeight="1">
      <c r="B30" s="436" t="s">
        <v>16</v>
      </c>
      <c r="C30" s="437"/>
      <c r="D30" s="437"/>
      <c r="E30" s="437"/>
      <c r="F30" s="437"/>
      <c r="G30" s="437"/>
      <c r="H30" s="437"/>
      <c r="I30" s="437"/>
      <c r="J30" s="437"/>
      <c r="K30" s="437"/>
      <c r="L30" s="437"/>
      <c r="M30" s="437"/>
      <c r="N30" s="438"/>
      <c r="O30" s="456" t="s">
        <v>40</v>
      </c>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8"/>
    </row>
    <row r="31" spans="2:48" ht="21.75" customHeight="1">
      <c r="B31" s="430" t="s">
        <v>8</v>
      </c>
      <c r="C31" s="431"/>
      <c r="D31" s="431"/>
      <c r="E31" s="431"/>
      <c r="F31" s="431"/>
      <c r="G31" s="431"/>
      <c r="H31" s="431"/>
      <c r="I31" s="431"/>
      <c r="J31" s="431"/>
      <c r="K31" s="431"/>
      <c r="L31" s="431"/>
      <c r="M31" s="431"/>
      <c r="N31" s="432"/>
      <c r="O31" s="456" t="s">
        <v>21</v>
      </c>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8"/>
    </row>
    <row r="32" spans="2:48" ht="18" customHeight="1">
      <c r="B32" s="330" t="s">
        <v>2</v>
      </c>
      <c r="C32" s="441"/>
      <c r="D32" s="441"/>
      <c r="E32" s="441"/>
      <c r="F32" s="441"/>
      <c r="G32" s="441"/>
      <c r="H32" s="441"/>
      <c r="I32" s="441"/>
      <c r="J32" s="441"/>
      <c r="K32" s="441"/>
      <c r="L32" s="441"/>
      <c r="M32" s="441"/>
      <c r="N32" s="442"/>
      <c r="O32" s="446" t="s">
        <v>27</v>
      </c>
      <c r="P32" s="447"/>
      <c r="Q32" s="447"/>
      <c r="R32" s="447"/>
      <c r="S32" s="447"/>
      <c r="T32" s="447"/>
      <c r="U32" s="447"/>
      <c r="V32" s="448"/>
      <c r="W32" s="10" t="s">
        <v>22</v>
      </c>
      <c r="X32" s="4"/>
      <c r="Y32" s="4"/>
      <c r="Z32" s="4"/>
      <c r="AA32" s="4"/>
      <c r="AB32" s="4"/>
      <c r="AC32" s="4"/>
      <c r="AD32" s="4"/>
      <c r="AE32" s="6"/>
      <c r="AF32" s="449" t="s">
        <v>28</v>
      </c>
      <c r="AG32" s="447"/>
      <c r="AH32" s="447"/>
      <c r="AI32" s="447"/>
      <c r="AJ32" s="447"/>
      <c r="AK32" s="447"/>
      <c r="AL32" s="447"/>
      <c r="AM32" s="448"/>
      <c r="AN32" s="10" t="s">
        <v>104</v>
      </c>
      <c r="AO32" s="4"/>
      <c r="AP32" s="4"/>
      <c r="AQ32" s="4"/>
      <c r="AR32" s="4"/>
      <c r="AS32" s="4"/>
      <c r="AT32" s="4"/>
      <c r="AU32" s="4"/>
      <c r="AV32" s="5"/>
    </row>
    <row r="33" spans="2:48" ht="18" customHeight="1">
      <c r="B33" s="443"/>
      <c r="C33" s="444"/>
      <c r="D33" s="444"/>
      <c r="E33" s="444"/>
      <c r="F33" s="444"/>
      <c r="G33" s="444"/>
      <c r="H33" s="444"/>
      <c r="I33" s="444"/>
      <c r="J33" s="444"/>
      <c r="K33" s="444"/>
      <c r="L33" s="444"/>
      <c r="M33" s="444"/>
      <c r="N33" s="445"/>
      <c r="O33" s="450" t="s">
        <v>0</v>
      </c>
      <c r="P33" s="451"/>
      <c r="Q33" s="451"/>
      <c r="R33" s="451"/>
      <c r="S33" s="451"/>
      <c r="T33" s="451"/>
      <c r="U33" s="451"/>
      <c r="V33" s="452"/>
      <c r="W33" s="453" t="s">
        <v>105</v>
      </c>
      <c r="X33" s="454"/>
      <c r="Y33" s="454"/>
      <c r="Z33" s="454"/>
      <c r="AA33" s="454"/>
      <c r="AB33" s="454"/>
      <c r="AC33" s="454"/>
      <c r="AD33" s="454"/>
      <c r="AE33" s="454"/>
      <c r="AF33" s="454"/>
      <c r="AG33" s="454"/>
      <c r="AH33" s="454"/>
      <c r="AI33" s="454"/>
      <c r="AJ33" s="454"/>
      <c r="AK33" s="454"/>
      <c r="AL33" s="454"/>
      <c r="AM33" s="454"/>
      <c r="AN33" s="454"/>
      <c r="AO33" s="454"/>
      <c r="AP33" s="454"/>
      <c r="AQ33" s="454"/>
      <c r="AR33" s="454"/>
      <c r="AS33" s="454"/>
      <c r="AT33" s="454"/>
      <c r="AU33" s="454"/>
      <c r="AV33" s="455"/>
    </row>
    <row r="34" spans="2:48" ht="18" customHeight="1">
      <c r="B34" s="330" t="s">
        <v>3</v>
      </c>
      <c r="C34" s="331"/>
      <c r="D34" s="331"/>
      <c r="E34" s="331"/>
      <c r="F34" s="331"/>
      <c r="G34" s="331"/>
      <c r="H34" s="331"/>
      <c r="I34" s="331"/>
      <c r="J34" s="331"/>
      <c r="K34" s="331"/>
      <c r="L34" s="331"/>
      <c r="M34" s="331"/>
      <c r="N34" s="332"/>
      <c r="O34" s="446" t="s">
        <v>27</v>
      </c>
      <c r="P34" s="447"/>
      <c r="Q34" s="447"/>
      <c r="R34" s="447"/>
      <c r="S34" s="447"/>
      <c r="T34" s="447"/>
      <c r="U34" s="447"/>
      <c r="V34" s="448"/>
      <c r="W34" s="10" t="s">
        <v>41</v>
      </c>
      <c r="X34" s="4"/>
      <c r="Y34" s="4"/>
      <c r="Z34" s="4"/>
      <c r="AA34" s="4"/>
      <c r="AB34" s="4"/>
      <c r="AC34" s="4"/>
      <c r="AD34" s="4"/>
      <c r="AE34" s="4"/>
      <c r="AF34" s="449" t="s">
        <v>28</v>
      </c>
      <c r="AG34" s="447"/>
      <c r="AH34" s="447"/>
      <c r="AI34" s="447"/>
      <c r="AJ34" s="447"/>
      <c r="AK34" s="447"/>
      <c r="AL34" s="447"/>
      <c r="AM34" s="448"/>
      <c r="AN34" s="10" t="s">
        <v>106</v>
      </c>
      <c r="AO34" s="4"/>
      <c r="AP34" s="4"/>
      <c r="AQ34" s="4"/>
      <c r="AR34" s="4"/>
      <c r="AS34" s="4"/>
      <c r="AT34" s="4"/>
      <c r="AU34" s="4"/>
      <c r="AV34" s="5"/>
    </row>
    <row r="35" spans="2:48" ht="18" customHeight="1">
      <c r="B35" s="333"/>
      <c r="C35" s="334"/>
      <c r="D35" s="334"/>
      <c r="E35" s="334"/>
      <c r="F35" s="334"/>
      <c r="G35" s="334"/>
      <c r="H35" s="334"/>
      <c r="I35" s="334"/>
      <c r="J35" s="334"/>
      <c r="K35" s="334"/>
      <c r="L35" s="334"/>
      <c r="M35" s="334"/>
      <c r="N35" s="335"/>
      <c r="O35" s="450" t="s">
        <v>0</v>
      </c>
      <c r="P35" s="451"/>
      <c r="Q35" s="451"/>
      <c r="R35" s="451"/>
      <c r="S35" s="451"/>
      <c r="T35" s="451"/>
      <c r="U35" s="451"/>
      <c r="V35" s="452"/>
      <c r="W35" s="453" t="s">
        <v>105</v>
      </c>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5"/>
    </row>
    <row r="36" spans="2:48" ht="18" customHeight="1">
      <c r="B36" s="357" t="s">
        <v>1</v>
      </c>
      <c r="C36" s="331"/>
      <c r="D36" s="331"/>
      <c r="E36" s="331"/>
      <c r="F36" s="331"/>
      <c r="G36" s="331"/>
      <c r="H36" s="331"/>
      <c r="I36" s="331"/>
      <c r="J36" s="331"/>
      <c r="K36" s="331"/>
      <c r="L36" s="331"/>
      <c r="M36" s="331"/>
      <c r="N36" s="332"/>
      <c r="O36" s="471" t="s">
        <v>42</v>
      </c>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3"/>
    </row>
    <row r="37" spans="2:48" ht="18" customHeight="1">
      <c r="B37" s="361"/>
      <c r="C37" s="362"/>
      <c r="D37" s="362"/>
      <c r="E37" s="362"/>
      <c r="F37" s="362"/>
      <c r="G37" s="362"/>
      <c r="H37" s="362"/>
      <c r="I37" s="362"/>
      <c r="J37" s="362"/>
      <c r="K37" s="362"/>
      <c r="L37" s="362"/>
      <c r="M37" s="362"/>
      <c r="N37" s="470"/>
      <c r="O37" s="459"/>
      <c r="P37" s="460"/>
      <c r="Q37" s="460"/>
      <c r="R37" s="460"/>
      <c r="S37" s="460"/>
      <c r="T37" s="460"/>
      <c r="U37" s="460"/>
      <c r="V37" s="460"/>
      <c r="W37" s="460"/>
      <c r="X37" s="460"/>
      <c r="Y37" s="460"/>
      <c r="Z37" s="460"/>
      <c r="AA37" s="460"/>
      <c r="AB37" s="460"/>
      <c r="AC37" s="460"/>
      <c r="AD37" s="460"/>
      <c r="AE37" s="460"/>
      <c r="AF37" s="460"/>
      <c r="AG37" s="460"/>
      <c r="AH37" s="460"/>
      <c r="AI37" s="460"/>
      <c r="AJ37" s="460"/>
      <c r="AK37" s="460"/>
      <c r="AL37" s="460"/>
      <c r="AM37" s="460"/>
      <c r="AN37" s="460"/>
      <c r="AO37" s="460"/>
      <c r="AP37" s="460"/>
      <c r="AQ37" s="460"/>
      <c r="AR37" s="460"/>
      <c r="AS37" s="460"/>
      <c r="AT37" s="460"/>
      <c r="AU37" s="460"/>
      <c r="AV37" s="461"/>
    </row>
    <row r="38" spans="2:48" ht="18" customHeight="1">
      <c r="B38" s="361"/>
      <c r="C38" s="362"/>
      <c r="D38" s="362"/>
      <c r="E38" s="362"/>
      <c r="F38" s="362"/>
      <c r="G38" s="362"/>
      <c r="H38" s="362"/>
      <c r="I38" s="362"/>
      <c r="J38" s="362"/>
      <c r="K38" s="362"/>
      <c r="L38" s="362"/>
      <c r="M38" s="362"/>
      <c r="N38" s="470"/>
      <c r="O38" s="462"/>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3"/>
      <c r="AR38" s="463"/>
      <c r="AS38" s="463"/>
      <c r="AT38" s="463"/>
      <c r="AU38" s="463"/>
      <c r="AV38" s="464"/>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5"/>
      <c r="P40" s="466"/>
      <c r="Q40" s="466"/>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P40" s="466"/>
      <c r="AQ40" s="466"/>
      <c r="AR40" s="466"/>
      <c r="AS40" s="466"/>
      <c r="AT40" s="466"/>
      <c r="AU40" s="466"/>
      <c r="AV40" s="467"/>
    </row>
    <row r="41" spans="2:48" ht="18" customHeight="1">
      <c r="B41" s="468" t="s">
        <v>20</v>
      </c>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8"/>
      <c r="AM41" s="468"/>
      <c r="AN41" s="468"/>
      <c r="AO41" s="468"/>
      <c r="AP41" s="468"/>
      <c r="AQ41" s="468"/>
      <c r="AR41" s="468"/>
      <c r="AS41" s="468"/>
      <c r="AT41" s="468"/>
      <c r="AU41" s="468"/>
      <c r="AV41" s="468"/>
    </row>
    <row r="42" spans="2:48" ht="18" customHeight="1">
      <c r="B42" s="469" t="s">
        <v>107</v>
      </c>
      <c r="C42" s="469"/>
      <c r="D42" s="469"/>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69"/>
      <c r="AH42" s="469"/>
      <c r="AI42" s="469"/>
      <c r="AJ42" s="469"/>
      <c r="AK42" s="469"/>
      <c r="AL42" s="469"/>
      <c r="AM42" s="469"/>
      <c r="AN42" s="469"/>
      <c r="AO42" s="469"/>
      <c r="AP42" s="469"/>
      <c r="AQ42" s="469"/>
      <c r="AR42" s="469"/>
      <c r="AS42" s="469"/>
      <c r="AT42" s="469"/>
      <c r="AU42" s="469"/>
      <c r="AV42" s="469"/>
    </row>
  </sheetData>
  <sheetProtection/>
  <mergeCells count="149">
    <mergeCell ref="O40:AV40"/>
    <mergeCell ref="B41:AV41"/>
    <mergeCell ref="B42:AV42"/>
    <mergeCell ref="B34:N35"/>
    <mergeCell ref="O34:V34"/>
    <mergeCell ref="AF34:AM34"/>
    <mergeCell ref="O35:V35"/>
    <mergeCell ref="W35:AV35"/>
    <mergeCell ref="B36:N40"/>
    <mergeCell ref="O36:AV36"/>
    <mergeCell ref="O37:AV37"/>
    <mergeCell ref="O38:AV38"/>
    <mergeCell ref="O39:AV39"/>
    <mergeCell ref="AS29:AV29"/>
    <mergeCell ref="AF29:AI29"/>
    <mergeCell ref="AJ29:AR29"/>
    <mergeCell ref="B32:N33"/>
    <mergeCell ref="O32:V32"/>
    <mergeCell ref="AF32:AM32"/>
    <mergeCell ref="O33:V33"/>
    <mergeCell ref="W33:AV33"/>
    <mergeCell ref="B30:N30"/>
    <mergeCell ref="O30:AV30"/>
    <mergeCell ref="B31:N31"/>
    <mergeCell ref="O31:AV31"/>
    <mergeCell ref="O28:R28"/>
    <mergeCell ref="S28:AA28"/>
    <mergeCell ref="AB28:AE28"/>
    <mergeCell ref="AF28:AI28"/>
    <mergeCell ref="B29:N29"/>
    <mergeCell ref="O29:R29"/>
    <mergeCell ref="S29:AA29"/>
    <mergeCell ref="AB29:AE29"/>
    <mergeCell ref="AJ28:AR28"/>
    <mergeCell ref="AS28:AV28"/>
    <mergeCell ref="B27:N27"/>
    <mergeCell ref="O27:R27"/>
    <mergeCell ref="S27:AA27"/>
    <mergeCell ref="AB27:AE27"/>
    <mergeCell ref="AF27:AI27"/>
    <mergeCell ref="AJ27:AR27"/>
    <mergeCell ref="AS27:AV27"/>
    <mergeCell ref="B28:N28"/>
    <mergeCell ref="AF26:AI26"/>
    <mergeCell ref="AJ26:AR26"/>
    <mergeCell ref="AS26:AV26"/>
    <mergeCell ref="H25:N25"/>
    <mergeCell ref="O25:R25"/>
    <mergeCell ref="B26:N26"/>
    <mergeCell ref="O26:R26"/>
    <mergeCell ref="S26:AA26"/>
    <mergeCell ref="AB26:AE26"/>
    <mergeCell ref="B23:G25"/>
    <mergeCell ref="AF24:AI24"/>
    <mergeCell ref="AJ24:AR24"/>
    <mergeCell ref="AS24:AV24"/>
    <mergeCell ref="S25:AA25"/>
    <mergeCell ref="AB25:AE25"/>
    <mergeCell ref="AF25:AI25"/>
    <mergeCell ref="AJ25:AR25"/>
    <mergeCell ref="AS25:AV25"/>
    <mergeCell ref="S23:AA23"/>
    <mergeCell ref="AB23:AE23"/>
    <mergeCell ref="S22:AA22"/>
    <mergeCell ref="O21:R21"/>
    <mergeCell ref="S21:AA21"/>
    <mergeCell ref="H24:N24"/>
    <mergeCell ref="O24:R24"/>
    <mergeCell ref="S24:AA24"/>
    <mergeCell ref="AB24:AE24"/>
    <mergeCell ref="O22:R22"/>
    <mergeCell ref="AS23:AV23"/>
    <mergeCell ref="AJ20:AR20"/>
    <mergeCell ref="AS20:AV20"/>
    <mergeCell ref="AF21:AI21"/>
    <mergeCell ref="AJ22:AR22"/>
    <mergeCell ref="AS22:AV22"/>
    <mergeCell ref="AF23:AI23"/>
    <mergeCell ref="AS21:AV21"/>
    <mergeCell ref="AJ23:AR23"/>
    <mergeCell ref="AJ21:AR21"/>
    <mergeCell ref="H23:N23"/>
    <mergeCell ref="O23:R23"/>
    <mergeCell ref="H19:N19"/>
    <mergeCell ref="AS19:AV19"/>
    <mergeCell ref="S18:AA18"/>
    <mergeCell ref="AF18:AI18"/>
    <mergeCell ref="AJ18:AR18"/>
    <mergeCell ref="AJ19:AR19"/>
    <mergeCell ref="AB20:AE20"/>
    <mergeCell ref="AF20:AI20"/>
    <mergeCell ref="AF19:AI19"/>
    <mergeCell ref="AF22:AI22"/>
    <mergeCell ref="AB21:AE21"/>
    <mergeCell ref="O19:R19"/>
    <mergeCell ref="S19:AA19"/>
    <mergeCell ref="AB19:AE19"/>
    <mergeCell ref="AB18:AE18"/>
    <mergeCell ref="B20:G22"/>
    <mergeCell ref="H20:N20"/>
    <mergeCell ref="O20:R20"/>
    <mergeCell ref="S20:AA20"/>
    <mergeCell ref="H22:N22"/>
    <mergeCell ref="H21:N21"/>
    <mergeCell ref="AB22:AE22"/>
    <mergeCell ref="AS17:AV17"/>
    <mergeCell ref="AF17:AI17"/>
    <mergeCell ref="AJ17:AR17"/>
    <mergeCell ref="AS18:AV18"/>
    <mergeCell ref="H17:N17"/>
    <mergeCell ref="O17:R17"/>
    <mergeCell ref="S17:AA17"/>
    <mergeCell ref="AB17:AE17"/>
    <mergeCell ref="H18:N18"/>
    <mergeCell ref="O18:R18"/>
    <mergeCell ref="AS14:AV14"/>
    <mergeCell ref="H15:N15"/>
    <mergeCell ref="O15:R15"/>
    <mergeCell ref="S15:AA15"/>
    <mergeCell ref="AB15:AE15"/>
    <mergeCell ref="AF15:AI15"/>
    <mergeCell ref="AB14:AE14"/>
    <mergeCell ref="H14:N14"/>
    <mergeCell ref="O14:R14"/>
    <mergeCell ref="AB16:AE16"/>
    <mergeCell ref="AJ15:AR15"/>
    <mergeCell ref="AS15:AV15"/>
    <mergeCell ref="AF16:AI16"/>
    <mergeCell ref="H16:N16"/>
    <mergeCell ref="O16:R16"/>
    <mergeCell ref="S16:AA16"/>
    <mergeCell ref="B10:N11"/>
    <mergeCell ref="O10:AV11"/>
    <mergeCell ref="AF14:AI14"/>
    <mergeCell ref="B14:G19"/>
    <mergeCell ref="AJ16:AR16"/>
    <mergeCell ref="AS16:AV16"/>
    <mergeCell ref="S14:AA14"/>
    <mergeCell ref="AJ14:AR14"/>
    <mergeCell ref="B12:N13"/>
    <mergeCell ref="O12:AV13"/>
    <mergeCell ref="B8:N9"/>
    <mergeCell ref="O8:AV9"/>
    <mergeCell ref="B1:AV1"/>
    <mergeCell ref="B3:N4"/>
    <mergeCell ref="O3:AV4"/>
    <mergeCell ref="B5:N5"/>
    <mergeCell ref="B6:N7"/>
    <mergeCell ref="O6:AV7"/>
  </mergeCells>
  <dataValidations count="4">
    <dataValidation type="list" allowBlank="1" showInputMessage="1" showErrorMessage="1" sqref="O30:AV30">
      <formula1>"（選択して下さい）,別紙のとおり,－"</formula1>
    </dataValidation>
    <dataValidation type="list" allowBlank="1" showInputMessage="1" showErrorMessage="1" sqref="AJ14:AR14 S14:AA14">
      <formula1>"（選択して下さい）,－,標準,時間帯別,臨時,従量（自己託送）"</formula1>
    </dataValidation>
    <dataValidation type="list" allowBlank="1" showInputMessage="1" showErrorMessage="1" sqref="O10:AV11">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O31:AV31">
      <formula1>"（選択して下さい）,要,否"</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2</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35</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3</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35</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4</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35</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0" t="s">
        <v>25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X2" s="11" t="s">
        <v>43</v>
      </c>
      <c r="AY2" s="12">
        <v>5</v>
      </c>
    </row>
    <row r="3" spans="45:48" ht="9.75" customHeight="1">
      <c r="AS3" s="3"/>
      <c r="AT3" s="3"/>
      <c r="AU3" s="3"/>
      <c r="AV3" s="2"/>
    </row>
    <row r="4" spans="2:48" ht="15.75" customHeight="1">
      <c r="B4" s="342" t="s">
        <v>111</v>
      </c>
      <c r="C4" s="343"/>
      <c r="D4" s="343"/>
      <c r="E4" s="343"/>
      <c r="F4" s="343"/>
      <c r="G4" s="343"/>
      <c r="H4" s="343"/>
      <c r="I4" s="343"/>
      <c r="J4" s="343"/>
      <c r="K4" s="343"/>
      <c r="L4" s="343"/>
      <c r="M4" s="343"/>
      <c r="N4" s="344"/>
      <c r="O4" s="342" t="e">
        <f>VLOOKUP($AY$2,Data,3,FALSE)</f>
        <v>#REF!</v>
      </c>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4"/>
    </row>
    <row r="5" spans="2:48" ht="15.75" customHeight="1">
      <c r="B5" s="345"/>
      <c r="C5" s="346"/>
      <c r="D5" s="346"/>
      <c r="E5" s="346"/>
      <c r="F5" s="346"/>
      <c r="G5" s="346"/>
      <c r="H5" s="346"/>
      <c r="I5" s="346"/>
      <c r="J5" s="346"/>
      <c r="K5" s="346"/>
      <c r="L5" s="346"/>
      <c r="M5" s="346"/>
      <c r="N5" s="347"/>
      <c r="O5" s="34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row>
    <row r="6" spans="2:48" ht="23.25" customHeight="1">
      <c r="B6" s="354" t="s">
        <v>23</v>
      </c>
      <c r="C6" s="355"/>
      <c r="D6" s="355"/>
      <c r="E6" s="355"/>
      <c r="F6" s="355"/>
      <c r="G6" s="355"/>
      <c r="H6" s="355"/>
      <c r="I6" s="355"/>
      <c r="J6" s="355"/>
      <c r="K6" s="355"/>
      <c r="L6" s="355"/>
      <c r="M6" s="355"/>
      <c r="N6" s="356"/>
      <c r="O6" s="493" t="e">
        <f>VLOOKUP($AY$2,Data,4,FALSE)</f>
        <v>#REF!</v>
      </c>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5"/>
    </row>
    <row r="7" spans="2:48" ht="18" customHeight="1">
      <c r="B7" s="330" t="s">
        <v>26</v>
      </c>
      <c r="C7" s="331"/>
      <c r="D7" s="331"/>
      <c r="E7" s="331"/>
      <c r="F7" s="331"/>
      <c r="G7" s="331"/>
      <c r="H7" s="331"/>
      <c r="I7" s="331"/>
      <c r="J7" s="331"/>
      <c r="K7" s="331"/>
      <c r="L7" s="331"/>
      <c r="M7" s="331"/>
      <c r="N7" s="332"/>
      <c r="O7" s="342" t="e">
        <f>VLOOKUP($AY$2,Data,5,FALSE)&amp;VLOOKUP($AY$2,Data,6,FALSE)</f>
        <v>#REF!</v>
      </c>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4"/>
    </row>
    <row r="8" spans="2:48" ht="18" customHeight="1">
      <c r="B8" s="333"/>
      <c r="C8" s="334"/>
      <c r="D8" s="334"/>
      <c r="E8" s="334"/>
      <c r="F8" s="334"/>
      <c r="G8" s="334"/>
      <c r="H8" s="334"/>
      <c r="I8" s="334"/>
      <c r="J8" s="334"/>
      <c r="K8" s="334"/>
      <c r="L8" s="334"/>
      <c r="M8" s="334"/>
      <c r="N8" s="335"/>
      <c r="O8" s="34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7"/>
    </row>
    <row r="9" spans="2:48" ht="17.25" customHeight="1">
      <c r="B9" s="330" t="s">
        <v>24</v>
      </c>
      <c r="C9" s="331"/>
      <c r="D9" s="331"/>
      <c r="E9" s="331"/>
      <c r="F9" s="331"/>
      <c r="G9" s="331"/>
      <c r="H9" s="331"/>
      <c r="I9" s="331"/>
      <c r="J9" s="331"/>
      <c r="K9" s="331"/>
      <c r="L9" s="331"/>
      <c r="M9" s="331"/>
      <c r="N9" s="332"/>
      <c r="O9" s="342" t="e">
        <f>VLOOKUP($AY$2,Data,7,FALSE)</f>
        <v>#REF!</v>
      </c>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4"/>
    </row>
    <row r="10" spans="2:48" ht="17.25" customHeight="1">
      <c r="B10" s="333"/>
      <c r="C10" s="334"/>
      <c r="D10" s="334"/>
      <c r="E10" s="334"/>
      <c r="F10" s="334"/>
      <c r="G10" s="334"/>
      <c r="H10" s="334"/>
      <c r="I10" s="334"/>
      <c r="J10" s="334"/>
      <c r="K10" s="334"/>
      <c r="L10" s="334"/>
      <c r="M10" s="334"/>
      <c r="N10" s="335"/>
      <c r="O10" s="34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7"/>
    </row>
    <row r="11" spans="2:48" ht="15.75" customHeight="1">
      <c r="B11" s="357" t="s">
        <v>112</v>
      </c>
      <c r="C11" s="331"/>
      <c r="D11" s="331"/>
      <c r="E11" s="331"/>
      <c r="F11" s="331"/>
      <c r="G11" s="331"/>
      <c r="H11" s="331"/>
      <c r="I11" s="331"/>
      <c r="J11" s="331"/>
      <c r="K11" s="331"/>
      <c r="L11" s="331"/>
      <c r="M11" s="331"/>
      <c r="N11" s="332"/>
      <c r="O11" s="474" t="e">
        <f>VLOOKUP($AY$2,Data,8,FALSE)</f>
        <v>#REF!</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475"/>
    </row>
    <row r="12" spans="2:48" ht="15.75" customHeight="1">
      <c r="B12" s="333"/>
      <c r="C12" s="334"/>
      <c r="D12" s="334"/>
      <c r="E12" s="334"/>
      <c r="F12" s="334"/>
      <c r="G12" s="334"/>
      <c r="H12" s="334"/>
      <c r="I12" s="334"/>
      <c r="J12" s="334"/>
      <c r="K12" s="334"/>
      <c r="L12" s="334"/>
      <c r="M12" s="334"/>
      <c r="N12" s="335"/>
      <c r="O12" s="476"/>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8"/>
    </row>
    <row r="13" spans="2:48" ht="18" customHeight="1">
      <c r="B13" s="370" t="s">
        <v>115</v>
      </c>
      <c r="C13" s="371"/>
      <c r="D13" s="371"/>
      <c r="E13" s="371"/>
      <c r="F13" s="371"/>
      <c r="G13" s="371"/>
      <c r="H13" s="371"/>
      <c r="I13" s="371"/>
      <c r="J13" s="371"/>
      <c r="K13" s="371"/>
      <c r="L13" s="371"/>
      <c r="M13" s="371"/>
      <c r="N13" s="372"/>
      <c r="O13" s="376" t="e">
        <f>VLOOKUP($AY$2,Data,2,FALSE)</f>
        <v>#REF!</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8"/>
    </row>
    <row r="14" spans="2:48" ht="18" customHeight="1">
      <c r="B14" s="373"/>
      <c r="C14" s="374"/>
      <c r="D14" s="374"/>
      <c r="E14" s="374"/>
      <c r="F14" s="374"/>
      <c r="G14" s="374"/>
      <c r="H14" s="374"/>
      <c r="I14" s="374"/>
      <c r="J14" s="374"/>
      <c r="K14" s="374"/>
      <c r="L14" s="374"/>
      <c r="M14" s="374"/>
      <c r="N14" s="375"/>
      <c r="O14" s="379"/>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1"/>
    </row>
    <row r="15" spans="2:48" ht="24.75" customHeight="1">
      <c r="B15" s="330" t="s">
        <v>9</v>
      </c>
      <c r="C15" s="331"/>
      <c r="D15" s="331"/>
      <c r="E15" s="331"/>
      <c r="F15" s="331"/>
      <c r="G15" s="360"/>
      <c r="H15" s="395" t="s">
        <v>4</v>
      </c>
      <c r="I15" s="396"/>
      <c r="J15" s="396"/>
      <c r="K15" s="396"/>
      <c r="L15" s="396"/>
      <c r="M15" s="396"/>
      <c r="N15" s="397"/>
      <c r="O15" s="358" t="s">
        <v>12</v>
      </c>
      <c r="P15" s="359"/>
      <c r="Q15" s="359"/>
      <c r="R15" s="359"/>
      <c r="S15" s="388" t="e">
        <f>IF(VLOOKUP($AY$2,Data,10,FALSE)=0,"-",VLOOKUP($AY$2,Data,10,FALSE))</f>
        <v>#REF!</v>
      </c>
      <c r="T15" s="388"/>
      <c r="U15" s="388"/>
      <c r="V15" s="388"/>
      <c r="W15" s="388"/>
      <c r="X15" s="388"/>
      <c r="Y15" s="388"/>
      <c r="Z15" s="388"/>
      <c r="AA15" s="388"/>
      <c r="AB15" s="388"/>
      <c r="AC15" s="388"/>
      <c r="AD15" s="388"/>
      <c r="AE15" s="389"/>
      <c r="AF15" s="358" t="s">
        <v>13</v>
      </c>
      <c r="AG15" s="359"/>
      <c r="AH15" s="359"/>
      <c r="AI15" s="359"/>
      <c r="AJ15" s="388" t="e">
        <f>IF(VLOOKUP($AY$2,Data,9,FALSE)=0,"-",VLOOKUP($AY$2,Data,9,FALSE))</f>
        <v>#REF!</v>
      </c>
      <c r="AK15" s="388"/>
      <c r="AL15" s="388"/>
      <c r="AM15" s="388"/>
      <c r="AN15" s="388"/>
      <c r="AO15" s="388"/>
      <c r="AP15" s="388"/>
      <c r="AQ15" s="388"/>
      <c r="AR15" s="388"/>
      <c r="AS15" s="388"/>
      <c r="AT15" s="388"/>
      <c r="AU15" s="388"/>
      <c r="AV15" s="389"/>
    </row>
    <row r="16" spans="2:48" ht="24.75" customHeight="1">
      <c r="B16" s="361"/>
      <c r="C16" s="362"/>
      <c r="D16" s="362"/>
      <c r="E16" s="362"/>
      <c r="F16" s="362"/>
      <c r="G16" s="363"/>
      <c r="H16" s="390" t="s">
        <v>5</v>
      </c>
      <c r="I16" s="391"/>
      <c r="J16" s="391"/>
      <c r="K16" s="391"/>
      <c r="L16" s="391"/>
      <c r="M16" s="391"/>
      <c r="N16" s="392"/>
      <c r="O16" s="393" t="s">
        <v>12</v>
      </c>
      <c r="P16" s="394"/>
      <c r="Q16" s="394"/>
      <c r="R16" s="394"/>
      <c r="S16" s="423" t="e">
        <f>IF(VLOOKUP($AY$2,Data,16,FALSE)=0,"-",VLOOKUP($AY$2,Data,16,FALSE))</f>
        <v>#REF!</v>
      </c>
      <c r="T16" s="423"/>
      <c r="U16" s="423"/>
      <c r="V16" s="423"/>
      <c r="W16" s="423"/>
      <c r="X16" s="423"/>
      <c r="Y16" s="423"/>
      <c r="Z16" s="423"/>
      <c r="AA16" s="423"/>
      <c r="AB16" s="367" t="s">
        <v>29</v>
      </c>
      <c r="AC16" s="367"/>
      <c r="AD16" s="367"/>
      <c r="AE16" s="368"/>
      <c r="AF16" s="393" t="s">
        <v>13</v>
      </c>
      <c r="AG16" s="394"/>
      <c r="AH16" s="394"/>
      <c r="AI16" s="394"/>
      <c r="AJ16" s="423" t="e">
        <f>IF(VLOOKUP($AY$2,Data,11,FALSE)=0,"-",VLOOKUP($AY$2,Data,11,FALSE))</f>
        <v>#REF!</v>
      </c>
      <c r="AK16" s="423"/>
      <c r="AL16" s="423"/>
      <c r="AM16" s="423"/>
      <c r="AN16" s="423"/>
      <c r="AO16" s="423"/>
      <c r="AP16" s="423"/>
      <c r="AQ16" s="423"/>
      <c r="AR16" s="423"/>
      <c r="AS16" s="367" t="s">
        <v>30</v>
      </c>
      <c r="AT16" s="367"/>
      <c r="AU16" s="367"/>
      <c r="AV16" s="368"/>
    </row>
    <row r="17" spans="2:48" ht="24.75" customHeight="1">
      <c r="B17" s="361"/>
      <c r="C17" s="362"/>
      <c r="D17" s="362"/>
      <c r="E17" s="362"/>
      <c r="F17" s="362"/>
      <c r="G17" s="363"/>
      <c r="H17" s="385" t="s">
        <v>19</v>
      </c>
      <c r="I17" s="386"/>
      <c r="J17" s="386"/>
      <c r="K17" s="386"/>
      <c r="L17" s="386"/>
      <c r="M17" s="386"/>
      <c r="N17" s="387"/>
      <c r="O17" s="383" t="s">
        <v>12</v>
      </c>
      <c r="P17" s="384"/>
      <c r="Q17" s="384"/>
      <c r="R17" s="384"/>
      <c r="S17" s="13" t="s">
        <v>44</v>
      </c>
      <c r="T17" s="479" t="e">
        <f>IF(VLOOKUP($AY$2,Data,17,FALSE)=0,"-",VLOOKUP($AY$2,Data,17,FALSE))</f>
        <v>#REF!</v>
      </c>
      <c r="U17" s="479"/>
      <c r="V17" s="479"/>
      <c r="W17" s="479"/>
      <c r="X17" s="479"/>
      <c r="Y17" s="479"/>
      <c r="Z17" s="479"/>
      <c r="AA17" s="13" t="s">
        <v>45</v>
      </c>
      <c r="AB17" s="367" t="s">
        <v>29</v>
      </c>
      <c r="AC17" s="367"/>
      <c r="AD17" s="367"/>
      <c r="AE17" s="368"/>
      <c r="AF17" s="383" t="s">
        <v>13</v>
      </c>
      <c r="AG17" s="384"/>
      <c r="AH17" s="384"/>
      <c r="AI17" s="384"/>
      <c r="AJ17" s="13" t="s">
        <v>46</v>
      </c>
      <c r="AK17" s="479" t="e">
        <f>IF(VLOOKUP($AY$2,Data,12,FALSE)=0,"-",VLOOKUP($AY$2,Data,12,FALSE))</f>
        <v>#REF!</v>
      </c>
      <c r="AL17" s="479"/>
      <c r="AM17" s="479"/>
      <c r="AN17" s="479"/>
      <c r="AO17" s="479"/>
      <c r="AP17" s="479"/>
      <c r="AQ17" s="479"/>
      <c r="AR17" s="13" t="s">
        <v>47</v>
      </c>
      <c r="AS17" s="367" t="s">
        <v>30</v>
      </c>
      <c r="AT17" s="367"/>
      <c r="AU17" s="367"/>
      <c r="AV17" s="368"/>
    </row>
    <row r="18" spans="2:48" ht="24.75" customHeight="1">
      <c r="B18" s="361"/>
      <c r="C18" s="362"/>
      <c r="D18" s="362"/>
      <c r="E18" s="362"/>
      <c r="F18" s="362"/>
      <c r="G18" s="363"/>
      <c r="H18" s="403" t="s">
        <v>6</v>
      </c>
      <c r="I18" s="404"/>
      <c r="J18" s="404"/>
      <c r="K18" s="404"/>
      <c r="L18" s="404"/>
      <c r="M18" s="404"/>
      <c r="N18" s="405"/>
      <c r="O18" s="383" t="s">
        <v>12</v>
      </c>
      <c r="P18" s="384"/>
      <c r="Q18" s="384"/>
      <c r="R18" s="384"/>
      <c r="S18" s="479" t="e">
        <f>IF(VLOOKUP($AY$2,Data,18,FALSE)=0,"-",VLOOKUP($AY$2,Data,18,FALSE))</f>
        <v>#REF!</v>
      </c>
      <c r="T18" s="479"/>
      <c r="U18" s="479"/>
      <c r="V18" s="479"/>
      <c r="W18" s="479"/>
      <c r="X18" s="479"/>
      <c r="Y18" s="479"/>
      <c r="Z18" s="479"/>
      <c r="AA18" s="479"/>
      <c r="AB18" s="398"/>
      <c r="AC18" s="398"/>
      <c r="AD18" s="398"/>
      <c r="AE18" s="399"/>
      <c r="AF18" s="383" t="s">
        <v>13</v>
      </c>
      <c r="AG18" s="384"/>
      <c r="AH18" s="384"/>
      <c r="AI18" s="384"/>
      <c r="AJ18" s="479" t="e">
        <f>IF(VLOOKUP($AY$2,Data,13,FALSE)=0,"-",VLOOKUP($AY$2,Data,13,FALSE))</f>
        <v>#REF!</v>
      </c>
      <c r="AK18" s="479"/>
      <c r="AL18" s="479"/>
      <c r="AM18" s="479"/>
      <c r="AN18" s="479"/>
      <c r="AO18" s="479"/>
      <c r="AP18" s="479"/>
      <c r="AQ18" s="479"/>
      <c r="AR18" s="479"/>
      <c r="AS18" s="398"/>
      <c r="AT18" s="398"/>
      <c r="AU18" s="398"/>
      <c r="AV18" s="399"/>
    </row>
    <row r="19" spans="2:48" ht="24.75" customHeight="1">
      <c r="B19" s="361"/>
      <c r="C19" s="362"/>
      <c r="D19" s="362"/>
      <c r="E19" s="362"/>
      <c r="F19" s="362"/>
      <c r="G19" s="363"/>
      <c r="H19" s="403" t="s">
        <v>113</v>
      </c>
      <c r="I19" s="404"/>
      <c r="J19" s="404"/>
      <c r="K19" s="404"/>
      <c r="L19" s="404"/>
      <c r="M19" s="404"/>
      <c r="N19" s="405"/>
      <c r="O19" s="383" t="s">
        <v>12</v>
      </c>
      <c r="P19" s="384"/>
      <c r="Q19" s="384"/>
      <c r="R19" s="384"/>
      <c r="S19" s="479" t="e">
        <f>IF(VLOOKUP($AY$2,Data,19,FALSE)=0,"-",VLOOKUP($AY$2,Data,19,FALSE))</f>
        <v>#REF!</v>
      </c>
      <c r="T19" s="479"/>
      <c r="U19" s="479"/>
      <c r="V19" s="479"/>
      <c r="W19" s="479"/>
      <c r="X19" s="479"/>
      <c r="Y19" s="479"/>
      <c r="Z19" s="479"/>
      <c r="AA19" s="479"/>
      <c r="AB19" s="401" t="s">
        <v>31</v>
      </c>
      <c r="AC19" s="401"/>
      <c r="AD19" s="401"/>
      <c r="AE19" s="402"/>
      <c r="AF19" s="383" t="s">
        <v>13</v>
      </c>
      <c r="AG19" s="384"/>
      <c r="AH19" s="384"/>
      <c r="AI19" s="384"/>
      <c r="AJ19" s="479" t="e">
        <f>IF(VLOOKUP($AY$2,Data,14,FALSE)=0,"-",VLOOKUP($AY$2,Data,14,FALSE))</f>
        <v>#REF!</v>
      </c>
      <c r="AK19" s="479"/>
      <c r="AL19" s="479"/>
      <c r="AM19" s="479"/>
      <c r="AN19" s="479"/>
      <c r="AO19" s="479"/>
      <c r="AP19" s="479"/>
      <c r="AQ19" s="479"/>
      <c r="AR19" s="479"/>
      <c r="AS19" s="401" t="s">
        <v>32</v>
      </c>
      <c r="AT19" s="401"/>
      <c r="AU19" s="401"/>
      <c r="AV19" s="402"/>
    </row>
    <row r="20" spans="2:48" ht="24.75" customHeight="1">
      <c r="B20" s="333"/>
      <c r="C20" s="334"/>
      <c r="D20" s="334"/>
      <c r="E20" s="334"/>
      <c r="F20" s="334"/>
      <c r="G20" s="364"/>
      <c r="H20" s="412" t="s">
        <v>114</v>
      </c>
      <c r="I20" s="413"/>
      <c r="J20" s="413"/>
      <c r="K20" s="413"/>
      <c r="L20" s="413"/>
      <c r="M20" s="413"/>
      <c r="N20" s="414"/>
      <c r="O20" s="417" t="s">
        <v>12</v>
      </c>
      <c r="P20" s="418"/>
      <c r="Q20" s="418"/>
      <c r="R20" s="418"/>
      <c r="S20" s="424" t="e">
        <f>IF(VLOOKUP($AY$2,Data,20,FALSE)=0,"-",VLOOKUP($AY$2,Data,20,FALSE))</f>
        <v>#REF!</v>
      </c>
      <c r="T20" s="424"/>
      <c r="U20" s="424"/>
      <c r="V20" s="424"/>
      <c r="W20" s="424"/>
      <c r="X20" s="424"/>
      <c r="Y20" s="424"/>
      <c r="Z20" s="424"/>
      <c r="AA20" s="424"/>
      <c r="AB20" s="415" t="s">
        <v>31</v>
      </c>
      <c r="AC20" s="415"/>
      <c r="AD20" s="415"/>
      <c r="AE20" s="416"/>
      <c r="AF20" s="417" t="s">
        <v>13</v>
      </c>
      <c r="AG20" s="418"/>
      <c r="AH20" s="418"/>
      <c r="AI20" s="418"/>
      <c r="AJ20" s="424" t="e">
        <f>IF(VLOOKUP($AY$2,Data,15,FALSE)=0,"-",VLOOKUP($AY$2,Data,15,FALSE))</f>
        <v>#REF!</v>
      </c>
      <c r="AK20" s="424"/>
      <c r="AL20" s="424"/>
      <c r="AM20" s="424"/>
      <c r="AN20" s="424"/>
      <c r="AO20" s="424"/>
      <c r="AP20" s="424"/>
      <c r="AQ20" s="424"/>
      <c r="AR20" s="424"/>
      <c r="AS20" s="415" t="s">
        <v>32</v>
      </c>
      <c r="AT20" s="415"/>
      <c r="AU20" s="415"/>
      <c r="AV20" s="416"/>
    </row>
    <row r="21" spans="2:48" ht="24.75" customHeight="1">
      <c r="B21" s="330" t="s">
        <v>10</v>
      </c>
      <c r="C21" s="406"/>
      <c r="D21" s="406"/>
      <c r="E21" s="406"/>
      <c r="F21" s="406"/>
      <c r="G21" s="407"/>
      <c r="H21" s="395" t="s">
        <v>5</v>
      </c>
      <c r="I21" s="396"/>
      <c r="J21" s="396"/>
      <c r="K21" s="396"/>
      <c r="L21" s="396"/>
      <c r="M21" s="396"/>
      <c r="N21" s="397"/>
      <c r="O21" s="358" t="s">
        <v>12</v>
      </c>
      <c r="P21" s="359"/>
      <c r="Q21" s="359"/>
      <c r="R21" s="359"/>
      <c r="S21" s="422" t="e">
        <f>IF(VLOOKUP($AY$2,Data,24,FALSE)=0,"-",VLOOKUP($AY$2,Data,24,FALSE))</f>
        <v>#REF!</v>
      </c>
      <c r="T21" s="422"/>
      <c r="U21" s="422"/>
      <c r="V21" s="422"/>
      <c r="W21" s="422"/>
      <c r="X21" s="422"/>
      <c r="Y21" s="422"/>
      <c r="Z21" s="422"/>
      <c r="AA21" s="422"/>
      <c r="AB21" s="420" t="s">
        <v>29</v>
      </c>
      <c r="AC21" s="420"/>
      <c r="AD21" s="420"/>
      <c r="AE21" s="421"/>
      <c r="AF21" s="358" t="s">
        <v>13</v>
      </c>
      <c r="AG21" s="359"/>
      <c r="AH21" s="359"/>
      <c r="AI21" s="359"/>
      <c r="AJ21" s="422" t="e">
        <f>IF(VLOOKUP($AY$2,Data,21,FALSE)=0,"-",VLOOKUP($AY$2,Data,21,FALSE))</f>
        <v>#REF!</v>
      </c>
      <c r="AK21" s="422"/>
      <c r="AL21" s="422"/>
      <c r="AM21" s="422"/>
      <c r="AN21" s="422"/>
      <c r="AO21" s="422"/>
      <c r="AP21" s="422"/>
      <c r="AQ21" s="422"/>
      <c r="AR21" s="422"/>
      <c r="AS21" s="420" t="s">
        <v>30</v>
      </c>
      <c r="AT21" s="420"/>
      <c r="AU21" s="420"/>
      <c r="AV21" s="421"/>
    </row>
    <row r="22" spans="2:48" ht="24.75" customHeight="1">
      <c r="B22" s="408"/>
      <c r="C22" s="409"/>
      <c r="D22" s="409"/>
      <c r="E22" s="409"/>
      <c r="F22" s="409"/>
      <c r="G22" s="410"/>
      <c r="H22" s="390" t="s">
        <v>113</v>
      </c>
      <c r="I22" s="391"/>
      <c r="J22" s="391"/>
      <c r="K22" s="391"/>
      <c r="L22" s="391"/>
      <c r="M22" s="391"/>
      <c r="N22" s="392"/>
      <c r="O22" s="393" t="s">
        <v>12</v>
      </c>
      <c r="P22" s="394"/>
      <c r="Q22" s="394"/>
      <c r="R22" s="394"/>
      <c r="S22" s="423" t="e">
        <f>IF(VLOOKUP($AY$2,Data,25,FALSE)=0,"-",VLOOKUP($AY$2,Data,25,FALSE))</f>
        <v>#REF!</v>
      </c>
      <c r="T22" s="423"/>
      <c r="U22" s="423"/>
      <c r="V22" s="423"/>
      <c r="W22" s="423"/>
      <c r="X22" s="423"/>
      <c r="Y22" s="423"/>
      <c r="Z22" s="423"/>
      <c r="AA22" s="423"/>
      <c r="AB22" s="367" t="s">
        <v>31</v>
      </c>
      <c r="AC22" s="367"/>
      <c r="AD22" s="367"/>
      <c r="AE22" s="368"/>
      <c r="AF22" s="393" t="s">
        <v>13</v>
      </c>
      <c r="AG22" s="394"/>
      <c r="AH22" s="394"/>
      <c r="AI22" s="394"/>
      <c r="AJ22" s="423" t="e">
        <f>IF(VLOOKUP($AY$2,Data,22,FALSE)=0,"-",VLOOKUP($AY$2,Data,22,FALSE))</f>
        <v>#REF!</v>
      </c>
      <c r="AK22" s="423"/>
      <c r="AL22" s="423"/>
      <c r="AM22" s="423"/>
      <c r="AN22" s="423"/>
      <c r="AO22" s="423"/>
      <c r="AP22" s="423"/>
      <c r="AQ22" s="423"/>
      <c r="AR22" s="423"/>
      <c r="AS22" s="367" t="s">
        <v>32</v>
      </c>
      <c r="AT22" s="367"/>
      <c r="AU22" s="367"/>
      <c r="AV22" s="368"/>
    </row>
    <row r="23" spans="2:48" ht="24.75" customHeight="1">
      <c r="B23" s="408"/>
      <c r="C23" s="409"/>
      <c r="D23" s="409"/>
      <c r="E23" s="409"/>
      <c r="F23" s="409"/>
      <c r="G23" s="410"/>
      <c r="H23" s="412" t="s">
        <v>114</v>
      </c>
      <c r="I23" s="413"/>
      <c r="J23" s="413"/>
      <c r="K23" s="413"/>
      <c r="L23" s="413"/>
      <c r="M23" s="413"/>
      <c r="N23" s="414"/>
      <c r="O23" s="417" t="s">
        <v>12</v>
      </c>
      <c r="P23" s="418"/>
      <c r="Q23" s="418"/>
      <c r="R23" s="418"/>
      <c r="S23" s="424" t="e">
        <f>IF(VLOOKUP($AY$2,Data,26,FALSE)=0,"-",VLOOKUP($AY$2,Data,26,FALSE))</f>
        <v>#REF!</v>
      </c>
      <c r="T23" s="424"/>
      <c r="U23" s="424"/>
      <c r="V23" s="424"/>
      <c r="W23" s="424"/>
      <c r="X23" s="424"/>
      <c r="Y23" s="424"/>
      <c r="Z23" s="424"/>
      <c r="AA23" s="424"/>
      <c r="AB23" s="415" t="s">
        <v>31</v>
      </c>
      <c r="AC23" s="415"/>
      <c r="AD23" s="415"/>
      <c r="AE23" s="416"/>
      <c r="AF23" s="417" t="s">
        <v>13</v>
      </c>
      <c r="AG23" s="418"/>
      <c r="AH23" s="418"/>
      <c r="AI23" s="418"/>
      <c r="AJ23" s="424" t="e">
        <f>IF(VLOOKUP($AY$2,Data,23,FALSE)=0,"-",VLOOKUP($AY$2,Data,23,FALSE))</f>
        <v>#REF!</v>
      </c>
      <c r="AK23" s="424"/>
      <c r="AL23" s="424"/>
      <c r="AM23" s="424"/>
      <c r="AN23" s="424"/>
      <c r="AO23" s="424"/>
      <c r="AP23" s="424"/>
      <c r="AQ23" s="424"/>
      <c r="AR23" s="424"/>
      <c r="AS23" s="415" t="s">
        <v>32</v>
      </c>
      <c r="AT23" s="415"/>
      <c r="AU23" s="415"/>
      <c r="AV23" s="416"/>
    </row>
    <row r="24" spans="2:48" ht="24.75" customHeight="1">
      <c r="B24" s="330" t="s">
        <v>11</v>
      </c>
      <c r="C24" s="406"/>
      <c r="D24" s="406"/>
      <c r="E24" s="406"/>
      <c r="F24" s="406"/>
      <c r="G24" s="406"/>
      <c r="H24" s="395" t="s">
        <v>5</v>
      </c>
      <c r="I24" s="396"/>
      <c r="J24" s="396"/>
      <c r="K24" s="396"/>
      <c r="L24" s="396"/>
      <c r="M24" s="396"/>
      <c r="N24" s="397"/>
      <c r="O24" s="358" t="s">
        <v>12</v>
      </c>
      <c r="P24" s="359"/>
      <c r="Q24" s="359"/>
      <c r="R24" s="359"/>
      <c r="S24" s="422" t="e">
        <f>IF(VLOOKUP($AY$2,Data,30,FALSE)=0,"-",VLOOKUP($AY$2,Data,30,FALSE))</f>
        <v>#REF!</v>
      </c>
      <c r="T24" s="422"/>
      <c r="U24" s="422"/>
      <c r="V24" s="422"/>
      <c r="W24" s="422"/>
      <c r="X24" s="422"/>
      <c r="Y24" s="422"/>
      <c r="Z24" s="422"/>
      <c r="AA24" s="422"/>
      <c r="AB24" s="420" t="s">
        <v>29</v>
      </c>
      <c r="AC24" s="420"/>
      <c r="AD24" s="420"/>
      <c r="AE24" s="421"/>
      <c r="AF24" s="358" t="s">
        <v>13</v>
      </c>
      <c r="AG24" s="359"/>
      <c r="AH24" s="359"/>
      <c r="AI24" s="359"/>
      <c r="AJ24" s="422" t="e">
        <f>IF(VLOOKUP($AY$2,Data,27,FALSE)=0,"-",VLOOKUP($AY$2,Data,27,FALSE))</f>
        <v>#REF!</v>
      </c>
      <c r="AK24" s="422"/>
      <c r="AL24" s="422"/>
      <c r="AM24" s="422"/>
      <c r="AN24" s="422"/>
      <c r="AO24" s="422"/>
      <c r="AP24" s="422"/>
      <c r="AQ24" s="422"/>
      <c r="AR24" s="422"/>
      <c r="AS24" s="420" t="s">
        <v>30</v>
      </c>
      <c r="AT24" s="420"/>
      <c r="AU24" s="420"/>
      <c r="AV24" s="421"/>
    </row>
    <row r="25" spans="2:48" ht="24.75" customHeight="1">
      <c r="B25" s="408"/>
      <c r="C25" s="409"/>
      <c r="D25" s="409"/>
      <c r="E25" s="409"/>
      <c r="F25" s="409"/>
      <c r="G25" s="409"/>
      <c r="H25" s="390" t="s">
        <v>113</v>
      </c>
      <c r="I25" s="391"/>
      <c r="J25" s="391"/>
      <c r="K25" s="391"/>
      <c r="L25" s="391"/>
      <c r="M25" s="391"/>
      <c r="N25" s="392"/>
      <c r="O25" s="393" t="s">
        <v>12</v>
      </c>
      <c r="P25" s="394"/>
      <c r="Q25" s="394"/>
      <c r="R25" s="394"/>
      <c r="S25" s="423" t="e">
        <f>IF(VLOOKUP($AY$2,Data,31,FALSE)=0,"-",VLOOKUP($AY$2,Data,31,FALSE))</f>
        <v>#REF!</v>
      </c>
      <c r="T25" s="423"/>
      <c r="U25" s="423"/>
      <c r="V25" s="423"/>
      <c r="W25" s="423"/>
      <c r="X25" s="423"/>
      <c r="Y25" s="423"/>
      <c r="Z25" s="423"/>
      <c r="AA25" s="423"/>
      <c r="AB25" s="367" t="s">
        <v>31</v>
      </c>
      <c r="AC25" s="367"/>
      <c r="AD25" s="367"/>
      <c r="AE25" s="368"/>
      <c r="AF25" s="393" t="s">
        <v>13</v>
      </c>
      <c r="AG25" s="394"/>
      <c r="AH25" s="394"/>
      <c r="AI25" s="394"/>
      <c r="AJ25" s="423" t="e">
        <f>IF(VLOOKUP($AY$2,Data,28,FALSE)=0,"-",VLOOKUP($AY$2,Data,28,FALSE))</f>
        <v>#REF!</v>
      </c>
      <c r="AK25" s="423"/>
      <c r="AL25" s="423"/>
      <c r="AM25" s="423"/>
      <c r="AN25" s="423"/>
      <c r="AO25" s="423"/>
      <c r="AP25" s="423"/>
      <c r="AQ25" s="423"/>
      <c r="AR25" s="423"/>
      <c r="AS25" s="367" t="s">
        <v>32</v>
      </c>
      <c r="AT25" s="367"/>
      <c r="AU25" s="367"/>
      <c r="AV25" s="368"/>
    </row>
    <row r="26" spans="2:48" ht="24.75" customHeight="1">
      <c r="B26" s="433"/>
      <c r="C26" s="434"/>
      <c r="D26" s="434"/>
      <c r="E26" s="434"/>
      <c r="F26" s="434"/>
      <c r="G26" s="434"/>
      <c r="H26" s="412" t="s">
        <v>114</v>
      </c>
      <c r="I26" s="413"/>
      <c r="J26" s="413"/>
      <c r="K26" s="413"/>
      <c r="L26" s="413"/>
      <c r="M26" s="413"/>
      <c r="N26" s="414"/>
      <c r="O26" s="417" t="s">
        <v>12</v>
      </c>
      <c r="P26" s="418"/>
      <c r="Q26" s="418"/>
      <c r="R26" s="418"/>
      <c r="S26" s="424" t="e">
        <f>IF(VLOOKUP($AY$2,Data,32,FALSE)=0,"-",VLOOKUP($AY$2,Data,32,FALSE))</f>
        <v>#REF!</v>
      </c>
      <c r="T26" s="424"/>
      <c r="U26" s="424"/>
      <c r="V26" s="424"/>
      <c r="W26" s="424"/>
      <c r="X26" s="424"/>
      <c r="Y26" s="424"/>
      <c r="Z26" s="424"/>
      <c r="AA26" s="424"/>
      <c r="AB26" s="415" t="s">
        <v>31</v>
      </c>
      <c r="AC26" s="415"/>
      <c r="AD26" s="415"/>
      <c r="AE26" s="416"/>
      <c r="AF26" s="417" t="s">
        <v>13</v>
      </c>
      <c r="AG26" s="418"/>
      <c r="AH26" s="418"/>
      <c r="AI26" s="418"/>
      <c r="AJ26" s="424" t="e">
        <f>IF(VLOOKUP($AY$2,Data,29,FALSE)=0,"-",VLOOKUP($AY$2,Data,29,FALSE))</f>
        <v>#REF!</v>
      </c>
      <c r="AK26" s="424"/>
      <c r="AL26" s="424"/>
      <c r="AM26" s="424"/>
      <c r="AN26" s="424"/>
      <c r="AO26" s="424"/>
      <c r="AP26" s="424"/>
      <c r="AQ26" s="424"/>
      <c r="AR26" s="424"/>
      <c r="AS26" s="415" t="s">
        <v>32</v>
      </c>
      <c r="AT26" s="415"/>
      <c r="AU26" s="415"/>
      <c r="AV26" s="416"/>
    </row>
    <row r="27" spans="2:48" ht="24.75" customHeight="1">
      <c r="B27" s="430" t="s">
        <v>7</v>
      </c>
      <c r="C27" s="431"/>
      <c r="D27" s="431"/>
      <c r="E27" s="431"/>
      <c r="F27" s="431"/>
      <c r="G27" s="431"/>
      <c r="H27" s="431"/>
      <c r="I27" s="431"/>
      <c r="J27" s="431"/>
      <c r="K27" s="431"/>
      <c r="L27" s="431"/>
      <c r="M27" s="431"/>
      <c r="N27" s="432"/>
      <c r="O27" s="425" t="s">
        <v>12</v>
      </c>
      <c r="P27" s="426"/>
      <c r="Q27" s="426"/>
      <c r="R27" s="426"/>
      <c r="S27" s="427" t="e">
        <f>IF(VLOOKUP($AY$2,Data,34,FALSE)=0,"-",VLOOKUP($AY$2,Data,34,FALSE))</f>
        <v>#REF!</v>
      </c>
      <c r="T27" s="427"/>
      <c r="U27" s="427"/>
      <c r="V27" s="427"/>
      <c r="W27" s="427"/>
      <c r="X27" s="427"/>
      <c r="Y27" s="427"/>
      <c r="Z27" s="427"/>
      <c r="AA27" s="427"/>
      <c r="AB27" s="428" t="s">
        <v>29</v>
      </c>
      <c r="AC27" s="428"/>
      <c r="AD27" s="428"/>
      <c r="AE27" s="429"/>
      <c r="AF27" s="425" t="s">
        <v>13</v>
      </c>
      <c r="AG27" s="426"/>
      <c r="AH27" s="426"/>
      <c r="AI27" s="426"/>
      <c r="AJ27" s="427" t="e">
        <f>IF(VLOOKUP($AY$2,Data,33,FALSE)=0,"-",VLOOKUP($AY$2,Data,33,FALSE))</f>
        <v>#REF!</v>
      </c>
      <c r="AK27" s="427"/>
      <c r="AL27" s="427"/>
      <c r="AM27" s="427"/>
      <c r="AN27" s="427"/>
      <c r="AO27" s="427"/>
      <c r="AP27" s="427"/>
      <c r="AQ27" s="427"/>
      <c r="AR27" s="427"/>
      <c r="AS27" s="428" t="s">
        <v>30</v>
      </c>
      <c r="AT27" s="428"/>
      <c r="AU27" s="428"/>
      <c r="AV27" s="429"/>
    </row>
    <row r="28" spans="2:48" ht="24.75" customHeight="1">
      <c r="B28" s="430" t="s">
        <v>14</v>
      </c>
      <c r="C28" s="431"/>
      <c r="D28" s="431"/>
      <c r="E28" s="431"/>
      <c r="F28" s="431"/>
      <c r="G28" s="431"/>
      <c r="H28" s="431"/>
      <c r="I28" s="431"/>
      <c r="J28" s="431"/>
      <c r="K28" s="431"/>
      <c r="L28" s="431"/>
      <c r="M28" s="431"/>
      <c r="N28" s="432"/>
      <c r="O28" s="425" t="s">
        <v>12</v>
      </c>
      <c r="P28" s="426"/>
      <c r="Q28" s="426"/>
      <c r="R28" s="426"/>
      <c r="S28" s="427" t="e">
        <f>IF(VLOOKUP($AY$2,Data,38,FALSE)=0,"-",VLOOKUP($AY$2,Data,38,FALSE))</f>
        <v>#REF!</v>
      </c>
      <c r="T28" s="427"/>
      <c r="U28" s="427"/>
      <c r="V28" s="427"/>
      <c r="W28" s="427"/>
      <c r="X28" s="427"/>
      <c r="Y28" s="427"/>
      <c r="Z28" s="427"/>
      <c r="AA28" s="427"/>
      <c r="AB28" s="428" t="s">
        <v>33</v>
      </c>
      <c r="AC28" s="428"/>
      <c r="AD28" s="428"/>
      <c r="AE28" s="429"/>
      <c r="AF28" s="425" t="s">
        <v>13</v>
      </c>
      <c r="AG28" s="426"/>
      <c r="AH28" s="426"/>
      <c r="AI28" s="426"/>
      <c r="AJ28" s="427" t="e">
        <f>IF(VLOOKUP($AY$2,Data,35,FALSE)=0,"-",VLOOKUP($AY$2,Data,35,FALSE))</f>
        <v>#REF!</v>
      </c>
      <c r="AK28" s="427"/>
      <c r="AL28" s="427"/>
      <c r="AM28" s="427"/>
      <c r="AN28" s="427"/>
      <c r="AO28" s="427"/>
      <c r="AP28" s="427"/>
      <c r="AQ28" s="427"/>
      <c r="AR28" s="427"/>
      <c r="AS28" s="428" t="s">
        <v>34</v>
      </c>
      <c r="AT28" s="428"/>
      <c r="AU28" s="428"/>
      <c r="AV28" s="429"/>
    </row>
    <row r="29" spans="2:48" ht="24.75" customHeight="1">
      <c r="B29" s="430" t="s">
        <v>15</v>
      </c>
      <c r="C29" s="431"/>
      <c r="D29" s="431"/>
      <c r="E29" s="431"/>
      <c r="F29" s="431"/>
      <c r="G29" s="431"/>
      <c r="H29" s="431"/>
      <c r="I29" s="431"/>
      <c r="J29" s="431"/>
      <c r="K29" s="431"/>
      <c r="L29" s="431"/>
      <c r="M29" s="431"/>
      <c r="N29" s="432"/>
      <c r="O29" s="425" t="s">
        <v>12</v>
      </c>
      <c r="P29" s="426"/>
      <c r="Q29" s="426"/>
      <c r="R29" s="426"/>
      <c r="S29" s="427" t="e">
        <f>IF(VLOOKUP($AY$2,Data,39,FALSE)=0,"-",VLOOKUP($AY$2,Data,39,FALSE))</f>
        <v>#REF!</v>
      </c>
      <c r="T29" s="427"/>
      <c r="U29" s="427"/>
      <c r="V29" s="427"/>
      <c r="W29" s="427"/>
      <c r="X29" s="427"/>
      <c r="Y29" s="427"/>
      <c r="Z29" s="427"/>
      <c r="AA29" s="427"/>
      <c r="AB29" s="428" t="s">
        <v>29</v>
      </c>
      <c r="AC29" s="428"/>
      <c r="AD29" s="428"/>
      <c r="AE29" s="429"/>
      <c r="AF29" s="425" t="s">
        <v>13</v>
      </c>
      <c r="AG29" s="426"/>
      <c r="AH29" s="426"/>
      <c r="AI29" s="426"/>
      <c r="AJ29" s="427" t="e">
        <f>IF(VLOOKUP($AY$2,Data,36,FALSE)=0,"-",VLOOKUP($AY$2,Data,36,FALSE))</f>
        <v>#REF!</v>
      </c>
      <c r="AK29" s="427"/>
      <c r="AL29" s="427"/>
      <c r="AM29" s="427"/>
      <c r="AN29" s="427"/>
      <c r="AO29" s="427"/>
      <c r="AP29" s="427"/>
      <c r="AQ29" s="427"/>
      <c r="AR29" s="427"/>
      <c r="AS29" s="428" t="s">
        <v>30</v>
      </c>
      <c r="AT29" s="428"/>
      <c r="AU29" s="428"/>
      <c r="AV29" s="429"/>
    </row>
    <row r="30" spans="2:48" ht="24.75" customHeight="1">
      <c r="B30" s="436" t="s">
        <v>18</v>
      </c>
      <c r="C30" s="437"/>
      <c r="D30" s="437"/>
      <c r="E30" s="437"/>
      <c r="F30" s="437"/>
      <c r="G30" s="437"/>
      <c r="H30" s="437"/>
      <c r="I30" s="437"/>
      <c r="J30" s="437"/>
      <c r="K30" s="437"/>
      <c r="L30" s="437"/>
      <c r="M30" s="437"/>
      <c r="N30" s="438"/>
      <c r="O30" s="358" t="s">
        <v>12</v>
      </c>
      <c r="P30" s="359"/>
      <c r="Q30" s="359"/>
      <c r="R30" s="359"/>
      <c r="S30" s="422" t="e">
        <f>IF(VLOOKUP($AY$2,Data,40,FALSE)=0,"-",VLOOKUP($AY$2,Data,40,FALSE))</f>
        <v>#REF!</v>
      </c>
      <c r="T30" s="422"/>
      <c r="U30" s="422"/>
      <c r="V30" s="422"/>
      <c r="W30" s="422"/>
      <c r="X30" s="422"/>
      <c r="Y30" s="422"/>
      <c r="Z30" s="422"/>
      <c r="AA30" s="422"/>
      <c r="AB30" s="439" t="s">
        <v>29</v>
      </c>
      <c r="AC30" s="439"/>
      <c r="AD30" s="439"/>
      <c r="AE30" s="440"/>
      <c r="AF30" s="358" t="s">
        <v>13</v>
      </c>
      <c r="AG30" s="359"/>
      <c r="AH30" s="359"/>
      <c r="AI30" s="359"/>
      <c r="AJ30" s="422" t="e">
        <f>IF(VLOOKUP($AY$2,Data,37,FALSE)=0,"-",VLOOKUP($AY$2,Data,37,FALSE))</f>
        <v>#REF!</v>
      </c>
      <c r="AK30" s="422"/>
      <c r="AL30" s="422"/>
      <c r="AM30" s="422"/>
      <c r="AN30" s="422"/>
      <c r="AO30" s="422"/>
      <c r="AP30" s="422"/>
      <c r="AQ30" s="422"/>
      <c r="AR30" s="422"/>
      <c r="AS30" s="439" t="s">
        <v>30</v>
      </c>
      <c r="AT30" s="439"/>
      <c r="AU30" s="439"/>
      <c r="AV30" s="440"/>
    </row>
    <row r="31" spans="2:48" ht="33.75" customHeight="1">
      <c r="B31" s="436" t="s">
        <v>16</v>
      </c>
      <c r="C31" s="437"/>
      <c r="D31" s="437"/>
      <c r="E31" s="437"/>
      <c r="F31" s="437"/>
      <c r="G31" s="437"/>
      <c r="H31" s="437"/>
      <c r="I31" s="437"/>
      <c r="J31" s="437"/>
      <c r="K31" s="437"/>
      <c r="L31" s="437"/>
      <c r="M31" s="437"/>
      <c r="N31" s="438"/>
      <c r="O31" s="486" t="e">
        <f>IF(VLOOKUP($AY$2,Data,41,FALSE)=0,"-",VLOOKUP($AY$2,Data,41,FALSE))</f>
        <v>#REF!</v>
      </c>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row>
    <row r="32" spans="2:48" ht="21.75" customHeight="1">
      <c r="B32" s="430" t="s">
        <v>8</v>
      </c>
      <c r="C32" s="431"/>
      <c r="D32" s="431"/>
      <c r="E32" s="431"/>
      <c r="F32" s="431"/>
      <c r="G32" s="431"/>
      <c r="H32" s="431"/>
      <c r="I32" s="431"/>
      <c r="J32" s="431"/>
      <c r="K32" s="431"/>
      <c r="L32" s="431"/>
      <c r="M32" s="431"/>
      <c r="N32" s="432"/>
      <c r="O32" s="486" t="e">
        <f>IF(VLOOKUP($AY$2,Data,42,FALSE)=0,"-",VLOOKUP($AY$2,Data,42,FALSE))</f>
        <v>#REF!</v>
      </c>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8"/>
    </row>
    <row r="33" spans="2:48" ht="18" customHeight="1">
      <c r="B33" s="330" t="s">
        <v>2</v>
      </c>
      <c r="C33" s="441"/>
      <c r="D33" s="441"/>
      <c r="E33" s="441"/>
      <c r="F33" s="441"/>
      <c r="G33" s="441"/>
      <c r="H33" s="441"/>
      <c r="I33" s="441"/>
      <c r="J33" s="441"/>
      <c r="K33" s="441"/>
      <c r="L33" s="441"/>
      <c r="M33" s="441"/>
      <c r="N33" s="442"/>
      <c r="O33" s="446" t="s">
        <v>27</v>
      </c>
      <c r="P33" s="447"/>
      <c r="Q33" s="447"/>
      <c r="R33" s="447"/>
      <c r="S33" s="447"/>
      <c r="T33" s="447"/>
      <c r="U33" s="447"/>
      <c r="V33" s="448"/>
      <c r="W33" s="489" t="e">
        <f>VLOOKUP($AY$2,Data,43,FALSE)</f>
        <v>#REF!</v>
      </c>
      <c r="X33" s="490"/>
      <c r="Y33" s="490"/>
      <c r="Z33" s="490"/>
      <c r="AA33" s="490"/>
      <c r="AB33" s="490"/>
      <c r="AC33" s="490"/>
      <c r="AD33" s="490"/>
      <c r="AE33" s="491"/>
      <c r="AF33" s="449" t="s">
        <v>28</v>
      </c>
      <c r="AG33" s="447"/>
      <c r="AH33" s="447"/>
      <c r="AI33" s="447"/>
      <c r="AJ33" s="447"/>
      <c r="AK33" s="447"/>
      <c r="AL33" s="447"/>
      <c r="AM33" s="448"/>
      <c r="AN33" s="489" t="e">
        <f>VLOOKUP($AY$2,Data,44,FALSE)</f>
        <v>#REF!</v>
      </c>
      <c r="AO33" s="490"/>
      <c r="AP33" s="490"/>
      <c r="AQ33" s="490"/>
      <c r="AR33" s="490"/>
      <c r="AS33" s="490"/>
      <c r="AT33" s="490"/>
      <c r="AU33" s="490"/>
      <c r="AV33" s="492"/>
    </row>
    <row r="34" spans="2:48" ht="18" customHeight="1">
      <c r="B34" s="443"/>
      <c r="C34" s="444"/>
      <c r="D34" s="444"/>
      <c r="E34" s="444"/>
      <c r="F34" s="444"/>
      <c r="G34" s="444"/>
      <c r="H34" s="444"/>
      <c r="I34" s="444"/>
      <c r="J34" s="444"/>
      <c r="K34" s="444"/>
      <c r="L34" s="444"/>
      <c r="M34" s="444"/>
      <c r="N34" s="445"/>
      <c r="O34" s="450" t="s">
        <v>0</v>
      </c>
      <c r="P34" s="451"/>
      <c r="Q34" s="451"/>
      <c r="R34" s="451"/>
      <c r="S34" s="451"/>
      <c r="T34" s="451"/>
      <c r="U34" s="451"/>
      <c r="V34" s="452"/>
      <c r="W34" s="480" t="e">
        <f>VLOOKUP($AY$2,Data,45,FALSE)</f>
        <v>#REF!</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row>
    <row r="35" spans="2:48" ht="18" customHeight="1">
      <c r="B35" s="330" t="s">
        <v>3</v>
      </c>
      <c r="C35" s="331"/>
      <c r="D35" s="331"/>
      <c r="E35" s="331"/>
      <c r="F35" s="331"/>
      <c r="G35" s="331"/>
      <c r="H35" s="331"/>
      <c r="I35" s="331"/>
      <c r="J35" s="331"/>
      <c r="K35" s="331"/>
      <c r="L35" s="331"/>
      <c r="M35" s="331"/>
      <c r="N35" s="332"/>
      <c r="O35" s="446" t="s">
        <v>27</v>
      </c>
      <c r="P35" s="447"/>
      <c r="Q35" s="447"/>
      <c r="R35" s="447"/>
      <c r="S35" s="447"/>
      <c r="T35" s="447"/>
      <c r="U35" s="447"/>
      <c r="V35" s="448"/>
      <c r="W35" s="489" t="e">
        <f>VLOOKUP($AY$2,Data,46,FALSE)</f>
        <v>#REF!</v>
      </c>
      <c r="X35" s="490"/>
      <c r="Y35" s="490"/>
      <c r="Z35" s="490"/>
      <c r="AA35" s="490"/>
      <c r="AB35" s="490"/>
      <c r="AC35" s="490"/>
      <c r="AD35" s="490"/>
      <c r="AE35" s="491"/>
      <c r="AF35" s="449" t="s">
        <v>28</v>
      </c>
      <c r="AG35" s="447"/>
      <c r="AH35" s="447"/>
      <c r="AI35" s="447"/>
      <c r="AJ35" s="447"/>
      <c r="AK35" s="447"/>
      <c r="AL35" s="447"/>
      <c r="AM35" s="448"/>
      <c r="AN35" s="489" t="e">
        <f>VLOOKUP($AY$2,Data,47,FALSE)</f>
        <v>#REF!</v>
      </c>
      <c r="AO35" s="490"/>
      <c r="AP35" s="490"/>
      <c r="AQ35" s="490"/>
      <c r="AR35" s="490"/>
      <c r="AS35" s="490"/>
      <c r="AT35" s="490"/>
      <c r="AU35" s="490"/>
      <c r="AV35" s="492"/>
    </row>
    <row r="36" spans="2:48" ht="18" customHeight="1">
      <c r="B36" s="333"/>
      <c r="C36" s="334"/>
      <c r="D36" s="334"/>
      <c r="E36" s="334"/>
      <c r="F36" s="334"/>
      <c r="G36" s="334"/>
      <c r="H36" s="334"/>
      <c r="I36" s="334"/>
      <c r="J36" s="334"/>
      <c r="K36" s="334"/>
      <c r="L36" s="334"/>
      <c r="M36" s="334"/>
      <c r="N36" s="335"/>
      <c r="O36" s="450" t="s">
        <v>0</v>
      </c>
      <c r="P36" s="451"/>
      <c r="Q36" s="451"/>
      <c r="R36" s="451"/>
      <c r="S36" s="451"/>
      <c r="T36" s="451"/>
      <c r="U36" s="451"/>
      <c r="V36" s="452"/>
      <c r="W36" s="480" t="e">
        <f>VLOOKUP($AY$2,Data,48,FALSE)</f>
        <v>#REF!</v>
      </c>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2"/>
    </row>
    <row r="37" spans="2:48" ht="18" customHeight="1">
      <c r="B37" s="357" t="s">
        <v>1</v>
      </c>
      <c r="C37" s="331"/>
      <c r="D37" s="331"/>
      <c r="E37" s="331"/>
      <c r="F37" s="331"/>
      <c r="G37" s="331"/>
      <c r="H37" s="331"/>
      <c r="I37" s="331"/>
      <c r="J37" s="331"/>
      <c r="K37" s="331"/>
      <c r="L37" s="331"/>
      <c r="M37" s="331"/>
      <c r="N37" s="332"/>
      <c r="O37" s="483" t="e">
        <f>VLOOKUP($AY$2,Data,49,FALSE)</f>
        <v>#REF!</v>
      </c>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5"/>
    </row>
    <row r="38" spans="2:48" ht="18" customHeight="1">
      <c r="B38" s="361"/>
      <c r="C38" s="362"/>
      <c r="D38" s="362"/>
      <c r="E38" s="362"/>
      <c r="F38" s="362"/>
      <c r="G38" s="362"/>
      <c r="H38" s="362"/>
      <c r="I38" s="362"/>
      <c r="J38" s="362"/>
      <c r="K38" s="362"/>
      <c r="L38" s="362"/>
      <c r="M38" s="362"/>
      <c r="N38" s="470"/>
      <c r="O38" s="459"/>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row>
    <row r="39" spans="2:48" ht="18" customHeight="1">
      <c r="B39" s="361"/>
      <c r="C39" s="362"/>
      <c r="D39" s="362"/>
      <c r="E39" s="362"/>
      <c r="F39" s="362"/>
      <c r="G39" s="362"/>
      <c r="H39" s="362"/>
      <c r="I39" s="362"/>
      <c r="J39" s="362"/>
      <c r="K39" s="362"/>
      <c r="L39" s="362"/>
      <c r="M39" s="362"/>
      <c r="N39" s="470"/>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row>
    <row r="40" spans="2:48" ht="18" customHeight="1">
      <c r="B40" s="361"/>
      <c r="C40" s="362"/>
      <c r="D40" s="362"/>
      <c r="E40" s="362"/>
      <c r="F40" s="362"/>
      <c r="G40" s="362"/>
      <c r="H40" s="362"/>
      <c r="I40" s="362"/>
      <c r="J40" s="362"/>
      <c r="K40" s="362"/>
      <c r="L40" s="362"/>
      <c r="M40" s="362"/>
      <c r="N40" s="470"/>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4"/>
    </row>
    <row r="41" spans="2:48" ht="18" customHeight="1">
      <c r="B41" s="361"/>
      <c r="C41" s="362"/>
      <c r="D41" s="362"/>
      <c r="E41" s="362"/>
      <c r="F41" s="362"/>
      <c r="G41" s="362"/>
      <c r="H41" s="362"/>
      <c r="I41" s="362"/>
      <c r="J41" s="362"/>
      <c r="K41" s="362"/>
      <c r="L41" s="362"/>
      <c r="M41" s="362"/>
      <c r="N41" s="470"/>
      <c r="O41" s="465"/>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7"/>
    </row>
    <row r="42" spans="2:48" ht="18" customHeight="1">
      <c r="B42" s="468" t="s">
        <v>20</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row>
    <row r="43" spans="2:48" ht="18" customHeight="1">
      <c r="B43" s="469" t="s">
        <v>35</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需要抑制量調整供給兼基本契約申込書</dc:title>
  <dc:subject/>
  <dc:creator>中部電力パワーグリッド株式会社</dc:creator>
  <cp:keywords/>
  <dc:description/>
  <cp:lastModifiedBy/>
  <cp:lastPrinted>2018-09-11T07:12:49Z</cp:lastPrinted>
  <dcterms:created xsi:type="dcterms:W3CDTF">2012-03-22T10:01:19Z</dcterms:created>
  <dcterms:modified xsi:type="dcterms:W3CDTF">2022-10-17T07:33:02Z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