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firstSheet="1" activeTab="1"/>
  </bookViews>
  <sheets>
    <sheet name="Sheet2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<sst xmlns="http://schemas.openxmlformats.org/spreadsheetml/2006/main" count="172" uniqueCount="64">
  <si>
    <t>（単位：万kW）</t>
  </si>
  <si>
    <t>電源種別</t>
  </si>
  <si>
    <t>2018/10末</t>
  </si>
  <si>
    <t>2018/11末</t>
  </si>
  <si>
    <t>2018/12末</t>
  </si>
  <si>
    <t>2019/1末</t>
  </si>
  <si>
    <t>2019/2末</t>
  </si>
  <si>
    <t>2019/3末</t>
  </si>
  <si>
    <t>太陽光</t>
  </si>
  <si>
    <t>-</t>
  </si>
  <si>
    <t>風力</t>
  </si>
  <si>
    <t>バイオマス</t>
  </si>
  <si>
    <t>地熱</t>
  </si>
  <si>
    <t>合計</t>
  </si>
  <si>
    <t>接続検討申込み</t>
  </si>
  <si>
    <t>接続契約申込み（承諾済含む）</t>
  </si>
  <si>
    <t>接続済</t>
  </si>
  <si>
    <t>接続検討申込み+接続契約申込み+接続済</t>
  </si>
  <si>
    <t>太陽光（10kW未満）【再掲】</t>
  </si>
  <si>
    <t>太陽光（10kW以上）【再掲】</t>
  </si>
  <si>
    <t>水力（揚水除く）</t>
  </si>
  <si>
    <r>
      <rPr>
        <sz val="10"/>
        <color indexed="8"/>
        <rFont val="ＭＳ Ｐゴシック"/>
        <family val="3"/>
      </rPr>
      <t>【単位：万</t>
    </r>
    <r>
      <rPr>
        <sz val="11"/>
        <color theme="1"/>
        <rFont val="Calibri"/>
        <family val="3"/>
      </rPr>
      <t>kW</t>
    </r>
    <r>
      <rPr>
        <sz val="10"/>
        <color indexed="8"/>
        <rFont val="ＭＳ Ｐゴシック"/>
        <family val="3"/>
      </rPr>
      <t>】</t>
    </r>
  </si>
  <si>
    <t>電源種別</t>
  </si>
  <si>
    <t>申込ステータス</t>
  </si>
  <si>
    <t>2018.10</t>
  </si>
  <si>
    <t>2018.11</t>
  </si>
  <si>
    <t>2018.12</t>
  </si>
  <si>
    <t>2019.1</t>
  </si>
  <si>
    <t>2019.2</t>
  </si>
  <si>
    <t>2019.3</t>
  </si>
  <si>
    <r>
      <rPr>
        <sz val="10"/>
        <color indexed="8"/>
        <rFont val="ＭＳ Ｐゴシック"/>
        <family val="3"/>
      </rPr>
      <t>太陽光
（</t>
    </r>
    <r>
      <rPr>
        <sz val="11"/>
        <color theme="1"/>
        <rFont val="Calibri"/>
        <family val="3"/>
      </rPr>
      <t>10kW</t>
    </r>
    <r>
      <rPr>
        <sz val="10"/>
        <color indexed="8"/>
        <rFont val="ＭＳ Ｐゴシック"/>
        <family val="3"/>
      </rPr>
      <t>以上）</t>
    </r>
  </si>
  <si>
    <t>接続検討申込</t>
  </si>
  <si>
    <t>接続済</t>
  </si>
  <si>
    <t>合計</t>
  </si>
  <si>
    <r>
      <rPr>
        <sz val="10"/>
        <color indexed="8"/>
        <rFont val="ＭＳ Ｐゴシック"/>
        <family val="3"/>
      </rPr>
      <t>太陽光
（</t>
    </r>
    <r>
      <rPr>
        <sz val="11"/>
        <color theme="1"/>
        <rFont val="Calibri"/>
        <family val="3"/>
      </rPr>
      <t>10kW</t>
    </r>
    <r>
      <rPr>
        <sz val="10"/>
        <color indexed="8"/>
        <rFont val="ＭＳ Ｐゴシック"/>
        <family val="3"/>
      </rPr>
      <t>未満）</t>
    </r>
  </si>
  <si>
    <t>風力</t>
  </si>
  <si>
    <t>バイオマス</t>
  </si>
  <si>
    <t>水力
（揚水除く）</t>
  </si>
  <si>
    <t>地熱</t>
  </si>
  <si>
    <t>2019.4</t>
  </si>
  <si>
    <t>接続契約申込(承諾済含む)</t>
  </si>
  <si>
    <t>2019.5</t>
  </si>
  <si>
    <t>2019.6</t>
  </si>
  <si>
    <t>2019.7</t>
  </si>
  <si>
    <t>2019.8</t>
  </si>
  <si>
    <t>2019.9</t>
  </si>
  <si>
    <t>2019.10</t>
  </si>
  <si>
    <t>2019.11</t>
  </si>
  <si>
    <t>2019.12</t>
  </si>
  <si>
    <t>2020.1</t>
  </si>
  <si>
    <t>2020.2</t>
  </si>
  <si>
    <t>2020.3</t>
  </si>
  <si>
    <t>2020.4</t>
  </si>
  <si>
    <t>2020.5</t>
  </si>
  <si>
    <t>2020.6</t>
  </si>
  <si>
    <t>2020.7</t>
  </si>
  <si>
    <t>2020.8</t>
  </si>
  <si>
    <t>2020.9</t>
  </si>
  <si>
    <t>2020.10</t>
  </si>
  <si>
    <t>2020.11</t>
  </si>
  <si>
    <t>2020.12</t>
  </si>
  <si>
    <t>2021.1</t>
  </si>
  <si>
    <t>2021.2</t>
  </si>
  <si>
    <t>2021.3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</si>
</sst>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"/>
    <numFmt numFmtId="177" formatCode="#,##0_ 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0_);[Red]\(0\)"/>
    <numFmt numFmtId="183" formatCode="0.00000"/>
    <numFmt numFmtId="184" formatCode="0.000000"/>
    <numFmt numFmtId="185" formatCode="0.0000000"/>
    <numFmt numFmtId="186" formatCode="0.0000"/>
    <numFmt numFmtId="187" formatCode="0.000"/>
    <numFmt numFmtId="188" formatCode="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6"/>
      <name val="Arial"/>
      <family val="2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sz val="9"/>
      <color theme="1"/>
      <name val="Arial"/>
      <family val="2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1" fillId="0" borderId="0" xfId="0" applyFont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38" fontId="0" fillId="0" borderId="19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0" fontId="0" fillId="0" borderId="18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176" fontId="43" fillId="0" borderId="29" xfId="0" applyNumberFormat="1" applyFont="1" applyBorder="1" applyAlignment="1">
      <alignment horizontal="center" vertical="center"/>
    </xf>
    <xf numFmtId="176" fontId="43" fillId="0" borderId="30" xfId="0" applyNumberFormat="1" applyFont="1" applyBorder="1" applyAlignment="1">
      <alignment horizontal="center" vertical="center"/>
    </xf>
    <xf numFmtId="0" fontId="0" fillId="0" borderId="29" xfId="0" applyNumberFormat="1" applyBorder="1" applyAlignment="1" quotePrefix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0" borderId="31" xfId="0" applyFon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0" fontId="44" fillId="0" borderId="32" xfId="0" applyFon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44" fillId="0" borderId="34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4" xfId="0" applyNumberFormat="1" applyBorder="1" applyAlignment="1">
      <alignment vertical="center"/>
    </xf>
    <xf numFmtId="177" fontId="0" fillId="0" borderId="31" xfId="0" applyNumberFormat="1" applyBorder="1" applyAlignment="1">
      <alignment horizontal="right" vertical="center"/>
    </xf>
    <xf numFmtId="38" fontId="0" fillId="0" borderId="19" xfId="48" applyNumberFormat="1" applyFont="1" applyFill="1" applyBorder="1" applyAlignment="1">
      <alignment vertical="center"/>
    </xf>
    <xf numFmtId="38" fontId="0" fillId="0" borderId="20" xfId="48" applyNumberFormat="1" applyFont="1" applyFill="1" applyBorder="1" applyAlignment="1">
      <alignment vertical="center"/>
    </xf>
    <xf numFmtId="38" fontId="0" fillId="0" borderId="15" xfId="48" applyNumberFormat="1" applyFont="1" applyFill="1" applyBorder="1" applyAlignment="1">
      <alignment vertical="center"/>
    </xf>
    <xf numFmtId="38" fontId="0" fillId="0" borderId="10" xfId="48" applyNumberFormat="1" applyFont="1" applyFill="1" applyBorder="1" applyAlignment="1">
      <alignment vertical="center"/>
    </xf>
    <xf numFmtId="177" fontId="0" fillId="0" borderId="35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25.7109375" style="0" customWidth="1"/>
    <col min="2" max="7" width="11.57421875" style="0" bestFit="1" customWidth="1"/>
  </cols>
  <sheetData>
    <row r="1" spans="1:7" ht="14.25" thickBot="1">
      <c r="A1" s="23" t="s">
        <v>14</v>
      </c>
      <c r="G1" t="s">
        <v>0</v>
      </c>
    </row>
    <row r="2" spans="1:7" ht="14.25" thickBot="1">
      <c r="A2" s="26" t="s">
        <v>1</v>
      </c>
      <c r="B2" s="27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9" t="s">
        <v>7</v>
      </c>
    </row>
    <row r="3" spans="1:7" ht="13.5">
      <c r="A3" s="30" t="s">
        <v>8</v>
      </c>
      <c r="B3" s="16">
        <v>98.3758</v>
      </c>
      <c r="C3" s="17">
        <v>91.5059</v>
      </c>
      <c r="D3" s="17">
        <v>87.7487</v>
      </c>
      <c r="E3" s="17">
        <v>94.263</v>
      </c>
      <c r="F3" s="17">
        <v>86.4291</v>
      </c>
      <c r="G3" s="18">
        <v>87.4765</v>
      </c>
    </row>
    <row r="4" spans="1:7" ht="13.5">
      <c r="A4" s="31" t="s">
        <v>18</v>
      </c>
      <c r="B4" s="25" t="s">
        <v>9</v>
      </c>
      <c r="C4" s="1" t="s">
        <v>9</v>
      </c>
      <c r="D4" s="1" t="s">
        <v>9</v>
      </c>
      <c r="E4" s="1" t="s">
        <v>9</v>
      </c>
      <c r="F4" s="1" t="s">
        <v>9</v>
      </c>
      <c r="G4" s="24" t="s">
        <v>9</v>
      </c>
    </row>
    <row r="5" spans="1:7" ht="13.5">
      <c r="A5" s="31" t="s">
        <v>19</v>
      </c>
      <c r="B5" s="12">
        <v>98.3758</v>
      </c>
      <c r="C5" s="2">
        <v>91.5059</v>
      </c>
      <c r="D5" s="2">
        <v>87.7487</v>
      </c>
      <c r="E5" s="2">
        <v>94.263</v>
      </c>
      <c r="F5" s="2">
        <v>86.4291</v>
      </c>
      <c r="G5" s="19">
        <v>87.4765</v>
      </c>
    </row>
    <row r="6" spans="1:7" ht="13.5">
      <c r="A6" s="31" t="s">
        <v>10</v>
      </c>
      <c r="B6" s="12">
        <v>497.9741</v>
      </c>
      <c r="C6" s="2">
        <v>597.6114</v>
      </c>
      <c r="D6" s="2">
        <v>618.3314</v>
      </c>
      <c r="E6" s="2">
        <v>616.0814</v>
      </c>
      <c r="F6" s="2">
        <v>615.9814</v>
      </c>
      <c r="G6" s="19">
        <v>574.7144</v>
      </c>
    </row>
    <row r="7" spans="1:7" ht="13.5">
      <c r="A7" s="31" t="s">
        <v>20</v>
      </c>
      <c r="B7" s="12">
        <v>5.3516</v>
      </c>
      <c r="C7" s="2">
        <v>5.4402</v>
      </c>
      <c r="D7" s="2">
        <v>5.3011</v>
      </c>
      <c r="E7" s="2">
        <v>5.3432</v>
      </c>
      <c r="F7" s="2">
        <v>5.1445</v>
      </c>
      <c r="G7" s="19">
        <v>5.4347</v>
      </c>
    </row>
    <row r="8" spans="1:7" ht="13.5">
      <c r="A8" s="31" t="s">
        <v>11</v>
      </c>
      <c r="B8" s="12">
        <v>93.1104</v>
      </c>
      <c r="C8" s="2">
        <v>97.4721</v>
      </c>
      <c r="D8" s="2">
        <v>96.3862</v>
      </c>
      <c r="E8" s="2">
        <v>96.8305</v>
      </c>
      <c r="F8" s="2">
        <v>93.8188</v>
      </c>
      <c r="G8" s="19">
        <v>95.9562</v>
      </c>
    </row>
    <row r="9" spans="1:7" ht="14.25" thickBot="1">
      <c r="A9" s="32" t="s">
        <v>12</v>
      </c>
      <c r="B9" s="21">
        <v>1.2637</v>
      </c>
      <c r="C9" s="3">
        <v>1.2637</v>
      </c>
      <c r="D9" s="3">
        <v>1.2887</v>
      </c>
      <c r="E9" s="3">
        <v>1.2887</v>
      </c>
      <c r="F9" s="3">
        <v>1.2887</v>
      </c>
      <c r="G9" s="22">
        <v>1.2887</v>
      </c>
    </row>
    <row r="10" spans="1:7" ht="14.25" thickBot="1">
      <c r="A10" s="15" t="s">
        <v>13</v>
      </c>
      <c r="B10" s="14">
        <v>696.0756</v>
      </c>
      <c r="C10" s="4">
        <v>793.2932999999999</v>
      </c>
      <c r="D10" s="4">
        <v>809.0561</v>
      </c>
      <c r="E10" s="4">
        <v>813.8068000000001</v>
      </c>
      <c r="F10" s="4">
        <v>802.6624999999999</v>
      </c>
      <c r="G10" s="5">
        <v>764.8704999999999</v>
      </c>
    </row>
    <row r="11" spans="1:7" s="8" customFormat="1" ht="13.5">
      <c r="A11" s="6"/>
      <c r="B11" s="7"/>
      <c r="C11" s="7"/>
      <c r="D11" s="7"/>
      <c r="E11" s="7"/>
      <c r="F11" s="7"/>
      <c r="G11" s="7"/>
    </row>
    <row r="12" spans="1:7" ht="14.25" thickBot="1">
      <c r="A12" s="23" t="s">
        <v>15</v>
      </c>
      <c r="C12" s="9"/>
      <c r="D12" s="9"/>
      <c r="G12" t="s">
        <v>0</v>
      </c>
    </row>
    <row r="13" spans="1:7" ht="14.25" thickBot="1">
      <c r="A13" s="26" t="s">
        <v>1</v>
      </c>
      <c r="B13" s="27" t="s">
        <v>2</v>
      </c>
      <c r="C13" s="28" t="s">
        <v>3</v>
      </c>
      <c r="D13" s="28" t="s">
        <v>4</v>
      </c>
      <c r="E13" s="28" t="s">
        <v>5</v>
      </c>
      <c r="F13" s="28" t="s">
        <v>6</v>
      </c>
      <c r="G13" s="29" t="s">
        <v>7</v>
      </c>
    </row>
    <row r="14" spans="1:7" ht="13.5">
      <c r="A14" s="30" t="s">
        <v>8</v>
      </c>
      <c r="B14" s="16">
        <v>500.5548</v>
      </c>
      <c r="C14" s="17">
        <v>557.1674</v>
      </c>
      <c r="D14" s="17">
        <v>569.7665</v>
      </c>
      <c r="E14" s="17">
        <v>569.5126</v>
      </c>
      <c r="F14" s="17">
        <v>572.6083</v>
      </c>
      <c r="G14" s="18">
        <v>581.2851</v>
      </c>
    </row>
    <row r="15" spans="1:7" ht="13.5">
      <c r="A15" s="31" t="s">
        <v>18</v>
      </c>
      <c r="B15" s="12">
        <v>15.546</v>
      </c>
      <c r="C15" s="2">
        <v>18.4062</v>
      </c>
      <c r="D15" s="2">
        <v>19.4457</v>
      </c>
      <c r="E15" s="2">
        <v>20.1104</v>
      </c>
      <c r="F15" s="2">
        <v>20.9843</v>
      </c>
      <c r="G15" s="19">
        <v>21.9596</v>
      </c>
    </row>
    <row r="16" spans="1:7" ht="13.5">
      <c r="A16" s="31" t="s">
        <v>19</v>
      </c>
      <c r="B16" s="12">
        <v>487.041</v>
      </c>
      <c r="C16" s="2">
        <v>541.193</v>
      </c>
      <c r="D16" s="2">
        <v>552.7526</v>
      </c>
      <c r="E16" s="2">
        <v>549.4022</v>
      </c>
      <c r="F16" s="2">
        <v>551.624</v>
      </c>
      <c r="G16" s="19">
        <v>559.3255</v>
      </c>
    </row>
    <row r="17" spans="1:7" ht="13.5">
      <c r="A17" s="31" t="s">
        <v>10</v>
      </c>
      <c r="B17" s="12">
        <v>141.402</v>
      </c>
      <c r="C17" s="2">
        <v>141.402</v>
      </c>
      <c r="D17" s="2">
        <v>141.402</v>
      </c>
      <c r="E17" s="2">
        <v>143.453</v>
      </c>
      <c r="F17" s="2">
        <v>140.805</v>
      </c>
      <c r="G17" s="19">
        <v>126.555</v>
      </c>
    </row>
    <row r="18" spans="1:7" ht="13.5">
      <c r="A18" s="31" t="s">
        <v>20</v>
      </c>
      <c r="B18" s="12">
        <v>4.4595</v>
      </c>
      <c r="C18" s="2">
        <v>4.4243</v>
      </c>
      <c r="D18" s="2">
        <v>4.5325</v>
      </c>
      <c r="E18" s="2">
        <v>4.8692</v>
      </c>
      <c r="F18" s="2">
        <v>4.9739</v>
      </c>
      <c r="G18" s="19">
        <v>2.7842</v>
      </c>
    </row>
    <row r="19" spans="1:7" ht="13.5">
      <c r="A19" s="31" t="s">
        <v>11</v>
      </c>
      <c r="B19" s="12">
        <v>108.9378</v>
      </c>
      <c r="C19" s="2">
        <v>105.5578</v>
      </c>
      <c r="D19" s="2">
        <v>104.5863</v>
      </c>
      <c r="E19" s="2">
        <v>99.7087</v>
      </c>
      <c r="F19" s="2">
        <v>101.6983</v>
      </c>
      <c r="G19" s="19">
        <v>116.2808</v>
      </c>
    </row>
    <row r="20" spans="1:7" ht="14.25" thickBot="1">
      <c r="A20" s="32" t="s">
        <v>12</v>
      </c>
      <c r="B20" s="21">
        <v>0.3002</v>
      </c>
      <c r="C20" s="3">
        <v>0.3002</v>
      </c>
      <c r="D20" s="3">
        <v>0.3002</v>
      </c>
      <c r="E20" s="3">
        <v>0.3002</v>
      </c>
      <c r="F20" s="3">
        <v>0.3002</v>
      </c>
      <c r="G20" s="22">
        <v>0.3002</v>
      </c>
    </row>
    <row r="21" spans="1:7" ht="14.25" thickBot="1">
      <c r="A21" s="15" t="s">
        <v>13</v>
      </c>
      <c r="B21" s="14">
        <v>755.6543</v>
      </c>
      <c r="C21" s="4">
        <v>808.8517000000002</v>
      </c>
      <c r="D21" s="4">
        <v>820.5875</v>
      </c>
      <c r="E21" s="4">
        <v>817.8437</v>
      </c>
      <c r="F21" s="4">
        <v>820.3856999999999</v>
      </c>
      <c r="G21" s="5">
        <v>827.2053000000002</v>
      </c>
    </row>
    <row r="22" spans="1:7" s="8" customFormat="1" ht="13.5">
      <c r="A22" s="6"/>
      <c r="B22" s="7"/>
      <c r="C22" s="7"/>
      <c r="D22" s="7"/>
      <c r="E22" s="7"/>
      <c r="F22" s="7"/>
      <c r="G22" s="7"/>
    </row>
    <row r="23" spans="1:7" ht="14.25" thickBot="1">
      <c r="A23" s="10" t="s">
        <v>16</v>
      </c>
      <c r="G23" t="s">
        <v>0</v>
      </c>
    </row>
    <row r="24" spans="1:7" ht="14.25" thickBot="1">
      <c r="A24" s="26" t="s">
        <v>1</v>
      </c>
      <c r="B24" s="27" t="s">
        <v>2</v>
      </c>
      <c r="C24" s="28" t="s">
        <v>3</v>
      </c>
      <c r="D24" s="28" t="s">
        <v>4</v>
      </c>
      <c r="E24" s="28" t="s">
        <v>5</v>
      </c>
      <c r="F24" s="28" t="s">
        <v>6</v>
      </c>
      <c r="G24" s="29" t="s">
        <v>7</v>
      </c>
    </row>
    <row r="25" spans="1:7" ht="13.5">
      <c r="A25" s="30" t="s">
        <v>8</v>
      </c>
      <c r="B25" s="16">
        <v>761.6513</v>
      </c>
      <c r="C25" s="17">
        <v>767.1123</v>
      </c>
      <c r="D25" s="17">
        <v>772.4578</v>
      </c>
      <c r="E25" s="17">
        <v>788.6448</v>
      </c>
      <c r="F25" s="17">
        <v>796.0163</v>
      </c>
      <c r="G25" s="18">
        <v>804.7878</v>
      </c>
    </row>
    <row r="26" spans="1:7" ht="13.5">
      <c r="A26" s="31" t="s">
        <v>18</v>
      </c>
      <c r="B26" s="12">
        <v>184.2834</v>
      </c>
      <c r="C26" s="2">
        <v>185.0341</v>
      </c>
      <c r="D26" s="2">
        <v>186.1806</v>
      </c>
      <c r="E26" s="2">
        <v>187.5053</v>
      </c>
      <c r="F26" s="2">
        <v>189.8774</v>
      </c>
      <c r="G26" s="19">
        <v>192.2262</v>
      </c>
    </row>
    <row r="27" spans="1:7" ht="13.5">
      <c r="A27" s="31" t="s">
        <v>19</v>
      </c>
      <c r="B27" s="12">
        <v>577.3679</v>
      </c>
      <c r="C27" s="2">
        <v>582.0782</v>
      </c>
      <c r="D27" s="2">
        <v>590.9122</v>
      </c>
      <c r="E27" s="2">
        <v>601.1395</v>
      </c>
      <c r="F27" s="2">
        <v>606.1389</v>
      </c>
      <c r="G27" s="19">
        <v>612.5616</v>
      </c>
    </row>
    <row r="28" spans="1:7" ht="13.5">
      <c r="A28" s="31" t="s">
        <v>10</v>
      </c>
      <c r="B28" s="12">
        <v>33.952709999999996</v>
      </c>
      <c r="C28" s="2">
        <v>33.95671</v>
      </c>
      <c r="D28" s="2">
        <v>33.95671</v>
      </c>
      <c r="E28" s="2">
        <v>36.16251</v>
      </c>
      <c r="F28" s="2">
        <v>36.166509999999995</v>
      </c>
      <c r="G28" s="19">
        <v>36.17648</v>
      </c>
    </row>
    <row r="29" spans="1:7" ht="13.5">
      <c r="A29" s="31" t="s">
        <v>20</v>
      </c>
      <c r="B29" s="12">
        <v>251.12235</v>
      </c>
      <c r="C29" s="2">
        <v>251.14335</v>
      </c>
      <c r="D29" s="2">
        <v>251.14335</v>
      </c>
      <c r="E29" s="2">
        <v>251.19175</v>
      </c>
      <c r="F29" s="2">
        <v>251.24805</v>
      </c>
      <c r="G29" s="19">
        <v>251.24806</v>
      </c>
    </row>
    <row r="30" spans="1:7" ht="13.5">
      <c r="A30" s="31" t="s">
        <v>11</v>
      </c>
      <c r="B30" s="12">
        <v>55.4894</v>
      </c>
      <c r="C30" s="2">
        <v>55.4894</v>
      </c>
      <c r="D30" s="2">
        <v>55.9344</v>
      </c>
      <c r="E30" s="2">
        <v>55.9344</v>
      </c>
      <c r="F30" s="2">
        <v>55.9344</v>
      </c>
      <c r="G30" s="19">
        <v>56.5727</v>
      </c>
    </row>
    <row r="31" spans="1:7" ht="14.25" thickBot="1">
      <c r="A31" s="32" t="s">
        <v>12</v>
      </c>
      <c r="B31" s="21">
        <v>0.0069</v>
      </c>
      <c r="C31" s="3">
        <v>0.0069</v>
      </c>
      <c r="D31" s="3">
        <v>0.0069</v>
      </c>
      <c r="E31" s="3">
        <v>0.0069</v>
      </c>
      <c r="F31" s="3">
        <v>0.0069</v>
      </c>
      <c r="G31" s="22">
        <v>0.0069</v>
      </c>
    </row>
    <row r="32" spans="1:7" ht="14.25" thickBot="1">
      <c r="A32" s="15" t="s">
        <v>13</v>
      </c>
      <c r="B32" s="14">
        <v>1102.2226600000001</v>
      </c>
      <c r="C32" s="4">
        <v>1107.70866</v>
      </c>
      <c r="D32" s="4">
        <v>1113.4991600000003</v>
      </c>
      <c r="E32" s="4">
        <v>1131.9403600000003</v>
      </c>
      <c r="F32" s="4">
        <v>1139.3721600000001</v>
      </c>
      <c r="G32" s="5">
        <v>1148.79194</v>
      </c>
    </row>
    <row r="34" spans="1:7" ht="14.25" thickBot="1">
      <c r="A34" s="10" t="s">
        <v>17</v>
      </c>
      <c r="G34" t="s">
        <v>0</v>
      </c>
    </row>
    <row r="35" spans="1:7" ht="14.25" thickBot="1">
      <c r="A35" s="26" t="s">
        <v>1</v>
      </c>
      <c r="B35" s="27" t="s">
        <v>2</v>
      </c>
      <c r="C35" s="28" t="s">
        <v>3</v>
      </c>
      <c r="D35" s="28" t="s">
        <v>4</v>
      </c>
      <c r="E35" s="28" t="s">
        <v>5</v>
      </c>
      <c r="F35" s="28" t="s">
        <v>6</v>
      </c>
      <c r="G35" s="29" t="s">
        <v>7</v>
      </c>
    </row>
    <row r="36" spans="1:7" ht="13.5">
      <c r="A36" s="30" t="s">
        <v>8</v>
      </c>
      <c r="B36" s="48">
        <v>1362.6141</v>
      </c>
      <c r="C36" s="49">
        <v>1418.2174</v>
      </c>
      <c r="D36" s="49">
        <v>1437.0398</v>
      </c>
      <c r="E36" s="17">
        <v>1452.4204</v>
      </c>
      <c r="F36" s="17">
        <v>1455.0537</v>
      </c>
      <c r="G36" s="18">
        <v>1473.5493999999999</v>
      </c>
    </row>
    <row r="37" spans="1:7" ht="13.5">
      <c r="A37" s="31" t="s">
        <v>18</v>
      </c>
      <c r="B37" s="50">
        <v>199.8294</v>
      </c>
      <c r="C37" s="51">
        <v>203.44029999999998</v>
      </c>
      <c r="D37" s="51">
        <v>205.6263</v>
      </c>
      <c r="E37" s="2">
        <v>207.6157</v>
      </c>
      <c r="F37" s="2">
        <v>210.86169999999998</v>
      </c>
      <c r="G37" s="19">
        <v>214.1858</v>
      </c>
    </row>
    <row r="38" spans="1:7" ht="13.5">
      <c r="A38" s="31" t="s">
        <v>19</v>
      </c>
      <c r="B38" s="50">
        <v>1162.7847</v>
      </c>
      <c r="C38" s="51">
        <v>1214.7771</v>
      </c>
      <c r="D38" s="51">
        <v>1231.4135</v>
      </c>
      <c r="E38" s="2">
        <v>1244.8047000000001</v>
      </c>
      <c r="F38" s="2">
        <v>1244.192</v>
      </c>
      <c r="G38" s="19">
        <v>1259.3636000000001</v>
      </c>
    </row>
    <row r="39" spans="1:7" ht="13.5">
      <c r="A39" s="31" t="s">
        <v>10</v>
      </c>
      <c r="B39" s="12">
        <v>673.32881</v>
      </c>
      <c r="C39" s="2">
        <v>772.9701100000001</v>
      </c>
      <c r="D39" s="2">
        <v>793.6901100000001</v>
      </c>
      <c r="E39" s="2">
        <v>795.69691</v>
      </c>
      <c r="F39" s="2">
        <v>792.95291</v>
      </c>
      <c r="G39" s="19">
        <v>737.4458799999999</v>
      </c>
    </row>
    <row r="40" spans="1:7" ht="13.5">
      <c r="A40" s="31" t="s">
        <v>20</v>
      </c>
      <c r="B40" s="12">
        <v>260.93345</v>
      </c>
      <c r="C40" s="2">
        <v>261.00785</v>
      </c>
      <c r="D40" s="2">
        <v>260.97695</v>
      </c>
      <c r="E40" s="2">
        <v>261.40415</v>
      </c>
      <c r="F40" s="2">
        <v>261.36645</v>
      </c>
      <c r="G40" s="19">
        <v>259.46696000000003</v>
      </c>
    </row>
    <row r="41" spans="1:7" ht="13.5">
      <c r="A41" s="31" t="s">
        <v>11</v>
      </c>
      <c r="B41" s="12">
        <v>257.5376</v>
      </c>
      <c r="C41" s="2">
        <v>258.5193</v>
      </c>
      <c r="D41" s="2">
        <v>256.9069</v>
      </c>
      <c r="E41" s="2">
        <v>252.47359999999998</v>
      </c>
      <c r="F41" s="2">
        <v>251.4515</v>
      </c>
      <c r="G41" s="19">
        <v>268.8097</v>
      </c>
    </row>
    <row r="42" spans="1:7" ht="14.25" thickBot="1">
      <c r="A42" s="32" t="s">
        <v>12</v>
      </c>
      <c r="B42" s="13">
        <v>1.5708</v>
      </c>
      <c r="C42" s="11">
        <v>1.5708</v>
      </c>
      <c r="D42" s="11">
        <v>1.5957999999999999</v>
      </c>
      <c r="E42" s="11">
        <v>1.5957999999999999</v>
      </c>
      <c r="F42" s="11">
        <v>1.5957999999999999</v>
      </c>
      <c r="G42" s="20">
        <v>1.5957999999999999</v>
      </c>
    </row>
    <row r="43" spans="1:7" ht="14.25" thickBot="1">
      <c r="A43" s="15" t="s">
        <v>13</v>
      </c>
      <c r="B43" s="14">
        <f aca="true" t="shared" si="0" ref="B43:G43">SUM(B36,B39:B42)</f>
        <v>2555.9847600000003</v>
      </c>
      <c r="C43" s="14">
        <f t="shared" si="0"/>
        <v>2712.28546</v>
      </c>
      <c r="D43" s="14">
        <f t="shared" si="0"/>
        <v>2750.2095600000002</v>
      </c>
      <c r="E43" s="14">
        <f t="shared" si="0"/>
        <v>2763.59086</v>
      </c>
      <c r="F43" s="14">
        <f t="shared" si="0"/>
        <v>2762.42036</v>
      </c>
      <c r="G43" s="14">
        <f t="shared" si="0"/>
        <v>2740.8677399999997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G30"/>
  <sheetViews>
    <sheetView tabSelected="1" zoomScalePageLayoutView="0" workbookViewId="0" topLeftCell="A1">
      <pane xSplit="3" topLeftCell="X1" activePane="topRight" state="frozen"/>
      <selection pane="topLeft" activeCell="A1" sqref="A1"/>
      <selection pane="topRight" activeCell="B1" sqref="B1"/>
    </sheetView>
  </sheetViews>
  <sheetFormatPr defaultColWidth="9.421875" defaultRowHeight="15"/>
  <cols>
    <col min="1" max="1" width="2.140625" style="0" customWidth="1"/>
    <col min="2" max="2" width="11.8515625" style="0" bestFit="1" customWidth="1"/>
    <col min="3" max="3" width="20.00390625" style="33" bestFit="1" customWidth="1"/>
    <col min="4" max="9" width="9.421875" style="0" customWidth="1"/>
    <col min="10" max="10" width="9.8515625" style="0" bestFit="1" customWidth="1"/>
    <col min="11" max="11" width="9.421875" style="0" customWidth="1"/>
    <col min="12" max="12" width="10.00390625" style="0" customWidth="1"/>
    <col min="13" max="17" width="11.00390625" style="0" bestFit="1" customWidth="1"/>
    <col min="18" max="19" width="9.421875" style="0" customWidth="1"/>
    <col min="20" max="21" width="9.8515625" style="0" bestFit="1" customWidth="1"/>
    <col min="22" max="23" width="11.00390625" style="0" bestFit="1" customWidth="1"/>
    <col min="24" max="28" width="9.421875" style="0" customWidth="1"/>
    <col min="29" max="29" width="10.421875" style="0" customWidth="1"/>
  </cols>
  <sheetData>
    <row r="1" ht="13.5">
      <c r="B1" t="s">
        <v>21</v>
      </c>
    </row>
    <row r="2" spans="2:33" s="37" customFormat="1" ht="13.5">
      <c r="B2" s="34" t="s">
        <v>22</v>
      </c>
      <c r="C2" s="35" t="s">
        <v>23</v>
      </c>
      <c r="D2" s="36" t="s">
        <v>24</v>
      </c>
      <c r="E2" s="36" t="s">
        <v>25</v>
      </c>
      <c r="F2" s="36" t="s">
        <v>26</v>
      </c>
      <c r="G2" s="36" t="s">
        <v>27</v>
      </c>
      <c r="H2" s="36" t="s">
        <v>28</v>
      </c>
      <c r="I2" s="36" t="s">
        <v>29</v>
      </c>
      <c r="J2" s="36" t="s">
        <v>39</v>
      </c>
      <c r="K2" s="36" t="s">
        <v>41</v>
      </c>
      <c r="L2" s="36" t="s">
        <v>42</v>
      </c>
      <c r="M2" s="36" t="s">
        <v>43</v>
      </c>
      <c r="N2" s="36" t="s">
        <v>44</v>
      </c>
      <c r="O2" s="36" t="s">
        <v>45</v>
      </c>
      <c r="P2" s="36" t="s">
        <v>46</v>
      </c>
      <c r="Q2" s="36" t="s">
        <v>47</v>
      </c>
      <c r="R2" s="36" t="s">
        <v>48</v>
      </c>
      <c r="S2" s="36" t="s">
        <v>49</v>
      </c>
      <c r="T2" s="36" t="s">
        <v>50</v>
      </c>
      <c r="U2" s="36" t="s">
        <v>51</v>
      </c>
      <c r="V2" s="36" t="s">
        <v>52</v>
      </c>
      <c r="W2" s="36" t="s">
        <v>53</v>
      </c>
      <c r="X2" s="36" t="s">
        <v>54</v>
      </c>
      <c r="Y2" s="36" t="s">
        <v>55</v>
      </c>
      <c r="Z2" s="36" t="s">
        <v>56</v>
      </c>
      <c r="AA2" s="36" t="s">
        <v>57</v>
      </c>
      <c r="AB2" s="36" t="s">
        <v>58</v>
      </c>
      <c r="AC2" s="36" t="s">
        <v>59</v>
      </c>
      <c r="AD2" s="36" t="s">
        <v>60</v>
      </c>
      <c r="AE2" s="36" t="s">
        <v>61</v>
      </c>
      <c r="AF2" s="36" t="s">
        <v>62</v>
      </c>
      <c r="AG2" s="36" t="s">
        <v>63</v>
      </c>
    </row>
    <row r="3" spans="2:33" ht="13.5">
      <c r="B3" s="54" t="s">
        <v>30</v>
      </c>
      <c r="C3" s="38" t="s">
        <v>31</v>
      </c>
      <c r="D3" s="39">
        <v>98.3758</v>
      </c>
      <c r="E3" s="39">
        <v>91.5059</v>
      </c>
      <c r="F3" s="39">
        <v>87.7487</v>
      </c>
      <c r="G3" s="39">
        <v>94.263</v>
      </c>
      <c r="H3" s="39">
        <v>86.4291</v>
      </c>
      <c r="I3" s="39">
        <v>87.4765</v>
      </c>
      <c r="J3" s="39">
        <v>88</v>
      </c>
      <c r="K3" s="39">
        <v>95</v>
      </c>
      <c r="L3" s="39">
        <v>100.2425</v>
      </c>
      <c r="M3" s="39">
        <v>107.4634</v>
      </c>
      <c r="N3" s="39">
        <v>117.7607</v>
      </c>
      <c r="O3" s="39">
        <v>97.6441</v>
      </c>
      <c r="P3" s="39">
        <v>100.787</v>
      </c>
      <c r="Q3" s="39">
        <v>105.194</v>
      </c>
      <c r="R3" s="39">
        <v>104.7055</v>
      </c>
      <c r="S3" s="39">
        <v>107.0999</v>
      </c>
      <c r="T3" s="39">
        <v>111.4745</v>
      </c>
      <c r="U3" s="39">
        <v>109.2872</v>
      </c>
      <c r="V3" s="39">
        <v>110.0635</v>
      </c>
      <c r="W3" s="39">
        <v>110.6096</v>
      </c>
      <c r="X3" s="39">
        <v>130.4194</v>
      </c>
      <c r="Y3" s="39">
        <v>135.4684</v>
      </c>
      <c r="Z3" s="39">
        <v>135.1479</v>
      </c>
      <c r="AA3" s="39">
        <v>123.6326</v>
      </c>
      <c r="AB3" s="39">
        <v>21.8033</v>
      </c>
      <c r="AC3" s="39">
        <v>22.0999</v>
      </c>
      <c r="AD3" s="39">
        <v>20.2566</v>
      </c>
      <c r="AE3" s="39">
        <v>19.7868</v>
      </c>
      <c r="AF3" s="39">
        <v>29.9592</v>
      </c>
      <c r="AG3" s="39">
        <v>36.4284</v>
      </c>
    </row>
    <row r="4" spans="2:33" ht="12.75" customHeight="1">
      <c r="B4" s="55"/>
      <c r="C4" s="40" t="s">
        <v>40</v>
      </c>
      <c r="D4" s="52">
        <v>354.66025</v>
      </c>
      <c r="E4" s="52">
        <v>398.07145</v>
      </c>
      <c r="F4" s="52">
        <v>392.25555</v>
      </c>
      <c r="G4" s="52">
        <v>366.01085</v>
      </c>
      <c r="H4" s="52">
        <v>347.04525</v>
      </c>
      <c r="I4" s="52">
        <v>342.12265</v>
      </c>
      <c r="J4" s="53">
        <v>315</v>
      </c>
      <c r="K4" s="53">
        <v>312</v>
      </c>
      <c r="L4" s="53">
        <v>302.5273</v>
      </c>
      <c r="M4" s="53">
        <v>290.5939</v>
      </c>
      <c r="N4" s="53">
        <v>301.4773</v>
      </c>
      <c r="O4" s="53">
        <v>318.7359</v>
      </c>
      <c r="P4" s="53">
        <v>300.1219</v>
      </c>
      <c r="Q4" s="53">
        <v>301.0976</v>
      </c>
      <c r="R4" s="53">
        <v>277.0925</v>
      </c>
      <c r="S4" s="53">
        <v>297.5837</v>
      </c>
      <c r="T4" s="53">
        <v>280.7206</v>
      </c>
      <c r="U4" s="53">
        <v>283.5321</v>
      </c>
      <c r="V4" s="53">
        <v>283.1401</v>
      </c>
      <c r="W4" s="53">
        <v>269.5695</v>
      </c>
      <c r="X4" s="53">
        <v>260.69</v>
      </c>
      <c r="Y4" s="53">
        <v>265.7223</v>
      </c>
      <c r="Z4" s="53">
        <v>252.9629</v>
      </c>
      <c r="AA4" s="53">
        <v>241.089</v>
      </c>
      <c r="AB4" s="53">
        <v>258.8465</v>
      </c>
      <c r="AC4" s="53">
        <v>249</v>
      </c>
      <c r="AD4" s="53">
        <v>256.2197</v>
      </c>
      <c r="AE4" s="53">
        <v>247.5842</v>
      </c>
      <c r="AF4" s="53">
        <v>240.0152</v>
      </c>
      <c r="AG4" s="53">
        <v>247.7041</v>
      </c>
    </row>
    <row r="5" spans="2:33" ht="12.75" customHeight="1">
      <c r="B5" s="55"/>
      <c r="C5" s="42" t="s">
        <v>32</v>
      </c>
      <c r="D5" s="41">
        <v>577.3679</v>
      </c>
      <c r="E5" s="41">
        <v>582.0782</v>
      </c>
      <c r="F5" s="41">
        <v>590.9122</v>
      </c>
      <c r="G5" s="41">
        <v>601.1395</v>
      </c>
      <c r="H5" s="41">
        <v>606.1389</v>
      </c>
      <c r="I5" s="41">
        <v>612.5616</v>
      </c>
      <c r="J5" s="41">
        <v>618</v>
      </c>
      <c r="K5" s="41">
        <v>622</v>
      </c>
      <c r="L5" s="41">
        <v>628.9004</v>
      </c>
      <c r="M5" s="41">
        <v>637.0905</v>
      </c>
      <c r="N5" s="41">
        <v>642.9265</v>
      </c>
      <c r="O5" s="41">
        <v>647.8909</v>
      </c>
      <c r="P5" s="41">
        <v>655.9392</v>
      </c>
      <c r="Q5" s="41">
        <v>662.7224</v>
      </c>
      <c r="R5" s="41">
        <v>665.684</v>
      </c>
      <c r="S5" s="41">
        <v>670.4862</v>
      </c>
      <c r="T5" s="41">
        <v>673.6391</v>
      </c>
      <c r="U5" s="41">
        <v>688.4433</v>
      </c>
      <c r="V5" s="41">
        <v>696.6462</v>
      </c>
      <c r="W5" s="41">
        <v>701.0951</v>
      </c>
      <c r="X5" s="41">
        <v>705.6658</v>
      </c>
      <c r="Y5" s="41">
        <v>708.9504</v>
      </c>
      <c r="Z5" s="41">
        <v>712.8276</v>
      </c>
      <c r="AA5" s="41">
        <v>717.1347</v>
      </c>
      <c r="AB5" s="41">
        <v>717.0693</v>
      </c>
      <c r="AC5" s="41">
        <v>723.8095</v>
      </c>
      <c r="AD5" s="41">
        <v>727.9927</v>
      </c>
      <c r="AE5" s="41">
        <v>731.575</v>
      </c>
      <c r="AF5" s="41">
        <v>734.7984</v>
      </c>
      <c r="AG5" s="41">
        <v>731.9532</v>
      </c>
    </row>
    <row r="6" spans="2:33" ht="13.5">
      <c r="B6" s="56"/>
      <c r="C6" s="43" t="s">
        <v>33</v>
      </c>
      <c r="D6" s="44">
        <f aca="true" t="shared" si="0" ref="D6:J6">SUM(D3:D5)</f>
        <v>1030.40395</v>
      </c>
      <c r="E6" s="44">
        <f t="shared" si="0"/>
        <v>1071.65555</v>
      </c>
      <c r="F6" s="44">
        <f t="shared" si="0"/>
        <v>1070.91645</v>
      </c>
      <c r="G6" s="44">
        <f t="shared" si="0"/>
        <v>1061.41335</v>
      </c>
      <c r="H6" s="44">
        <f t="shared" si="0"/>
        <v>1039.61325</v>
      </c>
      <c r="I6" s="44">
        <f t="shared" si="0"/>
        <v>1042.16075</v>
      </c>
      <c r="J6" s="44">
        <f t="shared" si="0"/>
        <v>1021</v>
      </c>
      <c r="K6" s="44">
        <f aca="true" t="shared" si="1" ref="K6:Q6">SUM(K3:K5)</f>
        <v>1029</v>
      </c>
      <c r="L6" s="44">
        <f t="shared" si="1"/>
        <v>1031.6702</v>
      </c>
      <c r="M6" s="44">
        <f t="shared" si="1"/>
        <v>1035.1478</v>
      </c>
      <c r="N6" s="44">
        <f t="shared" si="1"/>
        <v>1062.1645</v>
      </c>
      <c r="O6" s="44">
        <f t="shared" si="1"/>
        <v>1064.2709</v>
      </c>
      <c r="P6" s="44">
        <f t="shared" si="1"/>
        <v>1056.8481000000002</v>
      </c>
      <c r="Q6" s="44">
        <f t="shared" si="1"/>
        <v>1069.0140000000001</v>
      </c>
      <c r="R6" s="44">
        <f aca="true" t="shared" si="2" ref="R6:X6">SUM(R3:R5)</f>
        <v>1047.482</v>
      </c>
      <c r="S6" s="44">
        <f t="shared" si="2"/>
        <v>1075.1698000000001</v>
      </c>
      <c r="T6" s="44">
        <f t="shared" si="2"/>
        <v>1065.8342</v>
      </c>
      <c r="U6" s="44">
        <f t="shared" si="2"/>
        <v>1081.2626</v>
      </c>
      <c r="V6" s="44">
        <f t="shared" si="2"/>
        <v>1089.8498</v>
      </c>
      <c r="W6" s="44">
        <f t="shared" si="2"/>
        <v>1081.2742</v>
      </c>
      <c r="X6" s="44">
        <f t="shared" si="2"/>
        <v>1096.7752</v>
      </c>
      <c r="Y6" s="44">
        <f>SUM(Y3:Y5)</f>
        <v>1110.1410999999998</v>
      </c>
      <c r="Z6" s="44">
        <f>SUM(Z3:Z5)</f>
        <v>1100.9384</v>
      </c>
      <c r="AA6" s="44">
        <f>SUM(AA3:AA5)</f>
        <v>1081.8563</v>
      </c>
      <c r="AB6" s="44">
        <f>SUM(AB3:AB5)</f>
        <v>997.7191</v>
      </c>
      <c r="AC6" s="44">
        <f>SUM(AC3:AC5)</f>
        <v>994.9094</v>
      </c>
      <c r="AD6" s="44">
        <v>1004.469</v>
      </c>
      <c r="AE6" s="44">
        <v>998.946</v>
      </c>
      <c r="AF6" s="44">
        <v>1004.7728</v>
      </c>
      <c r="AG6" s="44">
        <v>1016.0857000000001</v>
      </c>
    </row>
    <row r="7" spans="2:33" ht="12.75" customHeight="1">
      <c r="B7" s="54" t="s">
        <v>34</v>
      </c>
      <c r="C7" s="38" t="s">
        <v>31</v>
      </c>
      <c r="D7" s="47" t="s">
        <v>9</v>
      </c>
      <c r="E7" s="47" t="s">
        <v>9</v>
      </c>
      <c r="F7" s="47" t="s">
        <v>9</v>
      </c>
      <c r="G7" s="47" t="s">
        <v>9</v>
      </c>
      <c r="H7" s="47" t="s">
        <v>9</v>
      </c>
      <c r="I7" s="47" t="s">
        <v>9</v>
      </c>
      <c r="J7" s="47" t="s">
        <v>9</v>
      </c>
      <c r="K7" s="47" t="s">
        <v>9</v>
      </c>
      <c r="L7" s="47" t="s">
        <v>9</v>
      </c>
      <c r="M7" s="47" t="s">
        <v>9</v>
      </c>
      <c r="N7" s="47" t="s">
        <v>9</v>
      </c>
      <c r="O7" s="47" t="s">
        <v>9</v>
      </c>
      <c r="P7" s="47" t="s">
        <v>9</v>
      </c>
      <c r="Q7" s="47" t="s">
        <v>9</v>
      </c>
      <c r="R7" s="47" t="s">
        <v>9</v>
      </c>
      <c r="S7" s="47" t="s">
        <v>9</v>
      </c>
      <c r="T7" s="47" t="s">
        <v>9</v>
      </c>
      <c r="U7" s="47" t="s">
        <v>9</v>
      </c>
      <c r="V7" s="47" t="s">
        <v>9</v>
      </c>
      <c r="W7" s="47" t="s">
        <v>9</v>
      </c>
      <c r="X7" s="47" t="s">
        <v>9</v>
      </c>
      <c r="Y7" s="47" t="s">
        <v>9</v>
      </c>
      <c r="Z7" s="47" t="s">
        <v>9</v>
      </c>
      <c r="AA7" s="47" t="s">
        <v>9</v>
      </c>
      <c r="AB7" s="47" t="s">
        <v>9</v>
      </c>
      <c r="AC7" s="47" t="s">
        <v>9</v>
      </c>
      <c r="AD7" s="47" t="s">
        <v>9</v>
      </c>
      <c r="AE7" s="47" t="s">
        <v>9</v>
      </c>
      <c r="AF7" s="47" t="s">
        <v>9</v>
      </c>
      <c r="AG7" s="47" t="s">
        <v>9</v>
      </c>
    </row>
    <row r="8" spans="2:33" ht="12.75" customHeight="1">
      <c r="B8" s="55"/>
      <c r="C8" s="40" t="s">
        <v>40</v>
      </c>
      <c r="D8" s="41">
        <v>8.6862</v>
      </c>
      <c r="E8" s="41">
        <v>10.5594</v>
      </c>
      <c r="F8" s="41">
        <v>10.1595</v>
      </c>
      <c r="G8" s="41">
        <v>8.6774</v>
      </c>
      <c r="H8" s="41">
        <v>6.8385</v>
      </c>
      <c r="I8" s="41">
        <v>5.8208</v>
      </c>
      <c r="J8" s="41">
        <v>5</v>
      </c>
      <c r="K8" s="41">
        <v>6</v>
      </c>
      <c r="L8" s="41">
        <v>5.9083</v>
      </c>
      <c r="M8" s="41">
        <v>5.5521</v>
      </c>
      <c r="N8" s="41">
        <v>5.2078</v>
      </c>
      <c r="O8" s="41">
        <v>5.0338</v>
      </c>
      <c r="P8" s="41">
        <v>5.9268</v>
      </c>
      <c r="Q8" s="41">
        <v>7.0596</v>
      </c>
      <c r="R8" s="41">
        <v>6.1225</v>
      </c>
      <c r="S8" s="41">
        <v>8.6774</v>
      </c>
      <c r="T8" s="41">
        <v>6.8385</v>
      </c>
      <c r="U8" s="41">
        <v>5.5349</v>
      </c>
      <c r="V8" s="41">
        <v>6.3471</v>
      </c>
      <c r="W8" s="41">
        <v>7.0107</v>
      </c>
      <c r="X8" s="41">
        <v>6.4029</v>
      </c>
      <c r="Y8" s="41">
        <v>6.013</v>
      </c>
      <c r="Z8" s="41">
        <v>7.2067</v>
      </c>
      <c r="AA8" s="41">
        <v>7.2067</v>
      </c>
      <c r="AB8" s="41">
        <v>10.5033</v>
      </c>
      <c r="AC8" s="41">
        <v>10.8866</v>
      </c>
      <c r="AD8" s="41">
        <v>9.6034</v>
      </c>
      <c r="AE8" s="41">
        <v>8.8926</v>
      </c>
      <c r="AF8" s="41">
        <v>8.6321</v>
      </c>
      <c r="AG8" s="41">
        <v>8.8471</v>
      </c>
    </row>
    <row r="9" spans="2:33" ht="12.75" customHeight="1">
      <c r="B9" s="55"/>
      <c r="C9" s="42" t="s">
        <v>32</v>
      </c>
      <c r="D9" s="41">
        <v>184.2834</v>
      </c>
      <c r="E9" s="41">
        <v>185.0341</v>
      </c>
      <c r="F9" s="41">
        <v>186.1806</v>
      </c>
      <c r="G9" s="41">
        <v>187.5053</v>
      </c>
      <c r="H9" s="41">
        <v>189.8774</v>
      </c>
      <c r="I9" s="41">
        <v>192.2262</v>
      </c>
      <c r="J9" s="41">
        <v>196</v>
      </c>
      <c r="K9" s="41">
        <v>196</v>
      </c>
      <c r="L9" s="41">
        <v>197.243</v>
      </c>
      <c r="M9" s="41">
        <v>198.5838</v>
      </c>
      <c r="N9" s="41">
        <v>200.1552</v>
      </c>
      <c r="O9" s="41">
        <v>201.6341</v>
      </c>
      <c r="P9" s="41">
        <v>203.0659</v>
      </c>
      <c r="Q9" s="41">
        <v>202.2331</v>
      </c>
      <c r="R9" s="41">
        <v>205.7426</v>
      </c>
      <c r="S9" s="41">
        <v>207.0038</v>
      </c>
      <c r="T9" s="41">
        <v>208.1016</v>
      </c>
      <c r="U9" s="41">
        <v>208.9438</v>
      </c>
      <c r="V9" s="41">
        <v>209.7645</v>
      </c>
      <c r="W9" s="41">
        <v>210.0674</v>
      </c>
      <c r="X9" s="41">
        <v>211.1513</v>
      </c>
      <c r="Y9" s="41">
        <v>213.0817</v>
      </c>
      <c r="Z9" s="41">
        <v>214.7631</v>
      </c>
      <c r="AA9" s="41">
        <v>216.2723</v>
      </c>
      <c r="AB9" s="41">
        <v>217.7094</v>
      </c>
      <c r="AC9" s="41">
        <v>219.16</v>
      </c>
      <c r="AD9" s="41">
        <v>220.6441</v>
      </c>
      <c r="AE9" s="41">
        <v>222.3361</v>
      </c>
      <c r="AF9" s="41">
        <v>223.6365</v>
      </c>
      <c r="AG9" s="41">
        <v>224.8015</v>
      </c>
    </row>
    <row r="10" spans="2:33" ht="13.5">
      <c r="B10" s="56"/>
      <c r="C10" s="43" t="s">
        <v>33</v>
      </c>
      <c r="D10" s="44">
        <f aca="true" t="shared" si="3" ref="D10:J10">SUM(D8:D9)</f>
        <v>192.9696</v>
      </c>
      <c r="E10" s="44">
        <f t="shared" si="3"/>
        <v>195.5935</v>
      </c>
      <c r="F10" s="44">
        <f t="shared" si="3"/>
        <v>196.3401</v>
      </c>
      <c r="G10" s="44">
        <f t="shared" si="3"/>
        <v>196.1827</v>
      </c>
      <c r="H10" s="44">
        <f t="shared" si="3"/>
        <v>196.7159</v>
      </c>
      <c r="I10" s="44">
        <f t="shared" si="3"/>
        <v>198.047</v>
      </c>
      <c r="J10" s="44">
        <f t="shared" si="3"/>
        <v>201</v>
      </c>
      <c r="K10" s="44">
        <f aca="true" t="shared" si="4" ref="K10:Q10">SUM(K8:K9)</f>
        <v>202</v>
      </c>
      <c r="L10" s="44">
        <f t="shared" si="4"/>
        <v>203.1513</v>
      </c>
      <c r="M10" s="44">
        <f t="shared" si="4"/>
        <v>204.1359</v>
      </c>
      <c r="N10" s="44">
        <f t="shared" si="4"/>
        <v>205.363</v>
      </c>
      <c r="O10" s="44">
        <f t="shared" si="4"/>
        <v>206.6679</v>
      </c>
      <c r="P10" s="44">
        <f t="shared" si="4"/>
        <v>208.9927</v>
      </c>
      <c r="Q10" s="44">
        <f t="shared" si="4"/>
        <v>209.2927</v>
      </c>
      <c r="R10" s="44">
        <f aca="true" t="shared" si="5" ref="R10:X10">SUM(R8:R9)</f>
        <v>211.8651</v>
      </c>
      <c r="S10" s="44">
        <f t="shared" si="5"/>
        <v>215.68120000000002</v>
      </c>
      <c r="T10" s="44">
        <f t="shared" si="5"/>
        <v>214.9401</v>
      </c>
      <c r="U10" s="44">
        <f t="shared" si="5"/>
        <v>214.4787</v>
      </c>
      <c r="V10" s="44">
        <f t="shared" si="5"/>
        <v>216.1116</v>
      </c>
      <c r="W10" s="44">
        <f t="shared" si="5"/>
        <v>217.0781</v>
      </c>
      <c r="X10" s="44">
        <f t="shared" si="5"/>
        <v>217.55419999999998</v>
      </c>
      <c r="Y10" s="44">
        <f>SUM(Y8:Y9)</f>
        <v>219.09470000000002</v>
      </c>
      <c r="Z10" s="44">
        <f>SUM(Z8:Z9)</f>
        <v>221.96980000000002</v>
      </c>
      <c r="AA10" s="44">
        <f>SUM(AA8:AA9)</f>
        <v>223.479</v>
      </c>
      <c r="AB10" s="44">
        <f>SUM(AB8:AB9)</f>
        <v>228.21269999999998</v>
      </c>
      <c r="AC10" s="44">
        <f>SUM(AC8:AC9)</f>
        <v>230.04659999999998</v>
      </c>
      <c r="AD10" s="44">
        <v>231</v>
      </c>
      <c r="AE10" s="44">
        <v>231.22869999999998</v>
      </c>
      <c r="AF10" s="44">
        <v>232.26860000000002</v>
      </c>
      <c r="AG10" s="44">
        <v>233.64860000000002</v>
      </c>
    </row>
    <row r="11" spans="2:33" ht="13.5">
      <c r="B11" s="54" t="s">
        <v>35</v>
      </c>
      <c r="C11" s="38" t="s">
        <v>31</v>
      </c>
      <c r="D11" s="39">
        <v>497.9741</v>
      </c>
      <c r="E11" s="39">
        <v>597.6114</v>
      </c>
      <c r="F11" s="39">
        <v>618.3314</v>
      </c>
      <c r="G11" s="39">
        <v>616.0814</v>
      </c>
      <c r="H11" s="39">
        <v>615.9814</v>
      </c>
      <c r="I11" s="39">
        <v>574.7144</v>
      </c>
      <c r="J11" s="39">
        <v>802.1389</v>
      </c>
      <c r="K11" s="39">
        <v>757.5581</v>
      </c>
      <c r="L11" s="39">
        <v>1017.4681</v>
      </c>
      <c r="M11" s="39">
        <v>1020.8079</v>
      </c>
      <c r="N11" s="39">
        <v>1078.7482</v>
      </c>
      <c r="O11" s="39">
        <v>1033.0414</v>
      </c>
      <c r="P11" s="39">
        <v>1030.7824</v>
      </c>
      <c r="Q11" s="39">
        <v>1047.0162</v>
      </c>
      <c r="R11" s="39">
        <v>1032.2112</v>
      </c>
      <c r="S11" s="39">
        <v>1083.9612</v>
      </c>
      <c r="T11" s="39">
        <v>851.8762</v>
      </c>
      <c r="U11" s="39">
        <v>1037.889</v>
      </c>
      <c r="V11" s="39">
        <v>1037.889</v>
      </c>
      <c r="W11" s="39">
        <v>768.1688</v>
      </c>
      <c r="X11" s="39">
        <v>757.7892</v>
      </c>
      <c r="Y11" s="39">
        <v>785.1677</v>
      </c>
      <c r="Z11" s="39">
        <v>516.6347</v>
      </c>
      <c r="AA11" s="39">
        <v>679.2422</v>
      </c>
      <c r="AB11" s="39">
        <v>605.053</v>
      </c>
      <c r="AC11" s="39">
        <v>525.303</v>
      </c>
      <c r="AD11" s="39">
        <v>375.397</v>
      </c>
      <c r="AE11" s="39">
        <v>375.397</v>
      </c>
      <c r="AF11" s="39">
        <v>235.244</v>
      </c>
      <c r="AG11" s="39">
        <v>232.184</v>
      </c>
    </row>
    <row r="12" spans="2:33" ht="12.75" customHeight="1">
      <c r="B12" s="55"/>
      <c r="C12" s="40" t="s">
        <v>40</v>
      </c>
      <c r="D12" s="41">
        <v>141.402</v>
      </c>
      <c r="E12" s="41">
        <v>141.402</v>
      </c>
      <c r="F12" s="41">
        <v>141.402</v>
      </c>
      <c r="G12" s="41">
        <v>143.453</v>
      </c>
      <c r="H12" s="41">
        <v>141.004</v>
      </c>
      <c r="I12" s="41">
        <v>126.754</v>
      </c>
      <c r="J12" s="41">
        <v>133.454</v>
      </c>
      <c r="K12" s="41">
        <v>233.094</v>
      </c>
      <c r="L12" s="41">
        <v>233.094</v>
      </c>
      <c r="M12" s="41">
        <v>233.094</v>
      </c>
      <c r="N12" s="41">
        <v>257.414</v>
      </c>
      <c r="O12" s="41">
        <v>257.414</v>
      </c>
      <c r="P12" s="41">
        <v>257.414</v>
      </c>
      <c r="Q12" s="41">
        <v>257.414</v>
      </c>
      <c r="R12" s="41">
        <v>250.714</v>
      </c>
      <c r="S12" s="41">
        <v>257.414</v>
      </c>
      <c r="T12" s="41">
        <v>257.414</v>
      </c>
      <c r="U12" s="41">
        <v>257.414</v>
      </c>
      <c r="V12" s="41">
        <v>260.814</v>
      </c>
      <c r="W12" s="41">
        <v>276.808</v>
      </c>
      <c r="X12" s="41">
        <v>288.0482</v>
      </c>
      <c r="Y12" s="41">
        <v>293.2077</v>
      </c>
      <c r="Z12" s="41">
        <v>284.4087</v>
      </c>
      <c r="AA12" s="41">
        <v>287.0052</v>
      </c>
      <c r="AB12" s="41">
        <v>289.3314</v>
      </c>
      <c r="AC12" s="41">
        <v>285.0303</v>
      </c>
      <c r="AD12" s="41">
        <v>291.6293</v>
      </c>
      <c r="AE12" s="41">
        <v>315.6293</v>
      </c>
      <c r="AF12" s="41">
        <v>288.5514</v>
      </c>
      <c r="AG12" s="41">
        <v>294.9514</v>
      </c>
    </row>
    <row r="13" spans="2:33" ht="12.75" customHeight="1">
      <c r="B13" s="55"/>
      <c r="C13" s="42" t="s">
        <v>32</v>
      </c>
      <c r="D13" s="41">
        <v>33.952709999999996</v>
      </c>
      <c r="E13" s="41">
        <v>33.95671</v>
      </c>
      <c r="F13" s="41">
        <v>33.95671</v>
      </c>
      <c r="G13" s="41">
        <v>36.16251</v>
      </c>
      <c r="H13" s="41">
        <v>36.166509999999995</v>
      </c>
      <c r="I13" s="41">
        <v>36.17648</v>
      </c>
      <c r="J13" s="41">
        <v>36.174459999999996</v>
      </c>
      <c r="K13" s="41">
        <v>37.55348</v>
      </c>
      <c r="L13" s="41">
        <v>37.5535</v>
      </c>
      <c r="M13" s="41">
        <v>37.5535</v>
      </c>
      <c r="N13" s="41">
        <v>37.5555</v>
      </c>
      <c r="O13" s="41">
        <v>37.2555</v>
      </c>
      <c r="P13" s="41">
        <v>37.2555</v>
      </c>
      <c r="Q13" s="41">
        <v>37.2575</v>
      </c>
      <c r="R13" s="41">
        <v>37.2595</v>
      </c>
      <c r="S13" s="41">
        <v>37.256679999999996</v>
      </c>
      <c r="T13" s="41">
        <v>37.256679999999996</v>
      </c>
      <c r="U13" s="41">
        <v>37.24668</v>
      </c>
      <c r="V13" s="41">
        <v>37.24668</v>
      </c>
      <c r="W13" s="41">
        <v>37.2467</v>
      </c>
      <c r="X13" s="41">
        <v>37.24668</v>
      </c>
      <c r="Y13" s="41">
        <v>37.24668</v>
      </c>
      <c r="Z13" s="41">
        <v>37.24868</v>
      </c>
      <c r="AA13" s="41">
        <v>37.248678000000005</v>
      </c>
      <c r="AB13" s="41">
        <v>37.24868</v>
      </c>
      <c r="AC13" s="41">
        <v>37.248678000000005</v>
      </c>
      <c r="AD13" s="41">
        <v>37.248678000000005</v>
      </c>
      <c r="AE13" s="41">
        <v>37.482678</v>
      </c>
      <c r="AF13" s="41">
        <v>37.482678</v>
      </c>
      <c r="AG13" s="41">
        <v>37.482678</v>
      </c>
    </row>
    <row r="14" spans="2:33" ht="13.5">
      <c r="B14" s="56"/>
      <c r="C14" s="43" t="s">
        <v>33</v>
      </c>
      <c r="D14" s="44">
        <f aca="true" t="shared" si="6" ref="D14:J14">SUM(D11:D13)</f>
        <v>673.32881</v>
      </c>
      <c r="E14" s="44">
        <f t="shared" si="6"/>
        <v>772.9701100000001</v>
      </c>
      <c r="F14" s="44">
        <f t="shared" si="6"/>
        <v>793.6901100000001</v>
      </c>
      <c r="G14" s="44">
        <f t="shared" si="6"/>
        <v>795.69691</v>
      </c>
      <c r="H14" s="44">
        <f t="shared" si="6"/>
        <v>793.15191</v>
      </c>
      <c r="I14" s="44">
        <f t="shared" si="6"/>
        <v>737.64488</v>
      </c>
      <c r="J14" s="44">
        <f t="shared" si="6"/>
        <v>971.76736</v>
      </c>
      <c r="K14" s="44">
        <f aca="true" t="shared" si="7" ref="K14:Q14">SUM(K11:K13)</f>
        <v>1028.20558</v>
      </c>
      <c r="L14" s="44">
        <f t="shared" si="7"/>
        <v>1288.1156</v>
      </c>
      <c r="M14" s="44">
        <f t="shared" si="7"/>
        <v>1291.4554</v>
      </c>
      <c r="N14" s="44">
        <f t="shared" si="7"/>
        <v>1373.7177</v>
      </c>
      <c r="O14" s="44">
        <f t="shared" si="7"/>
        <v>1327.7109</v>
      </c>
      <c r="P14" s="44">
        <f t="shared" si="7"/>
        <v>1325.4519</v>
      </c>
      <c r="Q14" s="44">
        <f t="shared" si="7"/>
        <v>1341.6877</v>
      </c>
      <c r="R14" s="44">
        <f aca="true" t="shared" si="8" ref="R14:X14">SUM(R11:R13)</f>
        <v>1320.1846999999998</v>
      </c>
      <c r="S14" s="44">
        <f t="shared" si="8"/>
        <v>1378.63188</v>
      </c>
      <c r="T14" s="44">
        <f t="shared" si="8"/>
        <v>1146.5468799999999</v>
      </c>
      <c r="U14" s="44">
        <f t="shared" si="8"/>
        <v>1332.5496799999999</v>
      </c>
      <c r="V14" s="44">
        <f t="shared" si="8"/>
        <v>1335.94968</v>
      </c>
      <c r="W14" s="44">
        <f t="shared" si="8"/>
        <v>1082.2234999999998</v>
      </c>
      <c r="X14" s="44">
        <f t="shared" si="8"/>
        <v>1083.08408</v>
      </c>
      <c r="Y14" s="44">
        <f>SUM(Y11:Y13)</f>
        <v>1115.6220799999999</v>
      </c>
      <c r="Z14" s="44">
        <f>SUM(Z11:Z13)</f>
        <v>838.29208</v>
      </c>
      <c r="AA14" s="44">
        <f>SUM(AA11:AA13)</f>
        <v>1003.496078</v>
      </c>
      <c r="AB14" s="44">
        <f>SUM(AB11:AB13)</f>
        <v>931.63308</v>
      </c>
      <c r="AC14" s="44">
        <f>SUM(AC11:AC13)</f>
        <v>847.581978</v>
      </c>
      <c r="AD14" s="44">
        <v>704.274978</v>
      </c>
      <c r="AE14" s="44">
        <v>728.508978</v>
      </c>
      <c r="AF14" s="44">
        <v>561.2780779999999</v>
      </c>
      <c r="AG14" s="44">
        <v>564.618078</v>
      </c>
    </row>
    <row r="15" spans="2:33" ht="13.5">
      <c r="B15" s="54" t="s">
        <v>36</v>
      </c>
      <c r="C15" s="38" t="s">
        <v>31</v>
      </c>
      <c r="D15" s="39">
        <v>93.1104</v>
      </c>
      <c r="E15" s="39">
        <v>97.4721</v>
      </c>
      <c r="F15" s="39">
        <v>96.3862</v>
      </c>
      <c r="G15" s="39">
        <v>96.8305</v>
      </c>
      <c r="H15" s="39">
        <v>93.8188</v>
      </c>
      <c r="I15" s="39">
        <v>95.9562</v>
      </c>
      <c r="J15" s="39">
        <v>89.2753</v>
      </c>
      <c r="K15" s="39">
        <v>89.2943</v>
      </c>
      <c r="L15" s="39">
        <v>88.8955</v>
      </c>
      <c r="M15" s="39">
        <v>88.9852</v>
      </c>
      <c r="N15" s="39">
        <v>88.2125</v>
      </c>
      <c r="O15" s="39">
        <v>92.7111</v>
      </c>
      <c r="P15" s="39">
        <v>120.6206</v>
      </c>
      <c r="Q15" s="39">
        <v>129.8958</v>
      </c>
      <c r="R15" s="39">
        <v>122.6398</v>
      </c>
      <c r="S15" s="39">
        <v>129.8258</v>
      </c>
      <c r="T15" s="39">
        <v>101.552</v>
      </c>
      <c r="U15" s="39">
        <v>104.7169</v>
      </c>
      <c r="V15" s="39">
        <v>100.1405</v>
      </c>
      <c r="W15" s="39">
        <v>78.7957</v>
      </c>
      <c r="X15" s="39">
        <v>100.8981</v>
      </c>
      <c r="Y15" s="39">
        <v>133.5107</v>
      </c>
      <c r="Z15" s="39">
        <v>81.8353</v>
      </c>
      <c r="AA15" s="39">
        <v>110.5042</v>
      </c>
      <c r="AB15" s="39">
        <v>44.1367</v>
      </c>
      <c r="AC15" s="39">
        <v>43.939</v>
      </c>
      <c r="AD15" s="39">
        <v>44.2315</v>
      </c>
      <c r="AE15" s="39">
        <v>43.0885</v>
      </c>
      <c r="AF15" s="39">
        <v>24.0802</v>
      </c>
      <c r="AG15" s="39">
        <v>15.4741</v>
      </c>
    </row>
    <row r="16" spans="2:33" ht="13.5">
      <c r="B16" s="55"/>
      <c r="C16" s="40" t="s">
        <v>40</v>
      </c>
      <c r="D16" s="45">
        <v>108.9378</v>
      </c>
      <c r="E16" s="45">
        <v>105.5578</v>
      </c>
      <c r="F16" s="45">
        <v>104.5863</v>
      </c>
      <c r="G16" s="45">
        <v>99.7087</v>
      </c>
      <c r="H16" s="45">
        <v>101.6983</v>
      </c>
      <c r="I16" s="45">
        <v>116.2808</v>
      </c>
      <c r="J16" s="45">
        <v>115.6374</v>
      </c>
      <c r="K16" s="45">
        <v>114.665</v>
      </c>
      <c r="L16" s="45">
        <v>117.0002</v>
      </c>
      <c r="M16" s="45">
        <v>98.5077</v>
      </c>
      <c r="N16" s="45">
        <v>98.3697</v>
      </c>
      <c r="O16" s="45">
        <v>105.6472</v>
      </c>
      <c r="P16" s="45">
        <v>98.4913</v>
      </c>
      <c r="Q16" s="45">
        <v>102.4837</v>
      </c>
      <c r="R16" s="45">
        <v>84.4091</v>
      </c>
      <c r="S16" s="45">
        <v>87.6673</v>
      </c>
      <c r="T16" s="45">
        <v>97.7157</v>
      </c>
      <c r="U16" s="45">
        <v>102.8143</v>
      </c>
      <c r="V16" s="45">
        <v>109.8143</v>
      </c>
      <c r="W16" s="45">
        <v>111.9407</v>
      </c>
      <c r="X16" s="45">
        <v>113.0324</v>
      </c>
      <c r="Y16" s="45">
        <v>111.3113</v>
      </c>
      <c r="Z16" s="45">
        <v>111.1604</v>
      </c>
      <c r="AA16" s="45">
        <v>111.6734</v>
      </c>
      <c r="AB16" s="45">
        <v>126.7177</v>
      </c>
      <c r="AC16" s="45">
        <v>125.545</v>
      </c>
      <c r="AD16" s="45">
        <v>114.3495</v>
      </c>
      <c r="AE16" s="45">
        <v>125.5145</v>
      </c>
      <c r="AF16" s="45">
        <v>125.6323</v>
      </c>
      <c r="AG16" s="45">
        <v>126.0119</v>
      </c>
    </row>
    <row r="17" spans="2:33" ht="13.5">
      <c r="B17" s="55"/>
      <c r="C17" s="42" t="s">
        <v>32</v>
      </c>
      <c r="D17" s="46">
        <v>55.4894</v>
      </c>
      <c r="E17" s="46">
        <v>55.4894</v>
      </c>
      <c r="F17" s="46">
        <v>55.9344</v>
      </c>
      <c r="G17" s="46">
        <v>55.9344</v>
      </c>
      <c r="H17" s="46">
        <v>55.9344</v>
      </c>
      <c r="I17" s="46">
        <v>56.5727</v>
      </c>
      <c r="J17" s="46">
        <v>54.7777</v>
      </c>
      <c r="K17" s="46">
        <v>54.8747</v>
      </c>
      <c r="L17" s="46">
        <v>56.997</v>
      </c>
      <c r="M17" s="46">
        <v>56.997</v>
      </c>
      <c r="N17" s="46">
        <v>56.997</v>
      </c>
      <c r="O17" s="46">
        <v>61.997</v>
      </c>
      <c r="P17" s="46">
        <v>60.797</v>
      </c>
      <c r="Q17" s="46">
        <v>60.797</v>
      </c>
      <c r="R17" s="46">
        <v>62.884</v>
      </c>
      <c r="S17" s="46">
        <v>62.884</v>
      </c>
      <c r="T17" s="46">
        <v>62.924</v>
      </c>
      <c r="U17" s="46">
        <v>63.674</v>
      </c>
      <c r="V17" s="46">
        <v>61.922</v>
      </c>
      <c r="W17" s="46">
        <v>66.423</v>
      </c>
      <c r="X17" s="46">
        <v>66.596</v>
      </c>
      <c r="Y17" s="46">
        <v>67.108</v>
      </c>
      <c r="Z17" s="46">
        <v>68.521</v>
      </c>
      <c r="AA17" s="46">
        <v>68.6481</v>
      </c>
      <c r="AB17" s="46">
        <v>68.8632</v>
      </c>
      <c r="AC17" s="46">
        <v>68.8632</v>
      </c>
      <c r="AD17" s="46">
        <v>69.0031</v>
      </c>
      <c r="AE17" s="46">
        <v>69.0992</v>
      </c>
      <c r="AF17" s="46">
        <v>69.0857</v>
      </c>
      <c r="AG17" s="46">
        <v>69.1957</v>
      </c>
    </row>
    <row r="18" spans="2:33" ht="13.5">
      <c r="B18" s="56"/>
      <c r="C18" s="43" t="s">
        <v>33</v>
      </c>
      <c r="D18" s="44">
        <f aca="true" t="shared" si="9" ref="D18:J18">SUM(D15:D17)</f>
        <v>257.5376</v>
      </c>
      <c r="E18" s="44">
        <f t="shared" si="9"/>
        <v>258.5193</v>
      </c>
      <c r="F18" s="44">
        <f t="shared" si="9"/>
        <v>256.9069</v>
      </c>
      <c r="G18" s="44">
        <f t="shared" si="9"/>
        <v>252.47359999999998</v>
      </c>
      <c r="H18" s="44">
        <f t="shared" si="9"/>
        <v>251.4515</v>
      </c>
      <c r="I18" s="44">
        <f t="shared" si="9"/>
        <v>268.8097</v>
      </c>
      <c r="J18" s="44">
        <f t="shared" si="9"/>
        <v>259.6904</v>
      </c>
      <c r="K18" s="44">
        <f aca="true" t="shared" si="10" ref="K18:Q18">SUM(K15:K17)</f>
        <v>258.834</v>
      </c>
      <c r="L18" s="44">
        <f t="shared" si="10"/>
        <v>262.8927</v>
      </c>
      <c r="M18" s="44">
        <f t="shared" si="10"/>
        <v>244.48990000000003</v>
      </c>
      <c r="N18" s="44">
        <f t="shared" si="10"/>
        <v>243.57920000000001</v>
      </c>
      <c r="O18" s="44">
        <f t="shared" si="10"/>
        <v>260.3553</v>
      </c>
      <c r="P18" s="44">
        <f t="shared" si="10"/>
        <v>279.9089</v>
      </c>
      <c r="Q18" s="44">
        <f t="shared" si="10"/>
        <v>293.17650000000003</v>
      </c>
      <c r="R18" s="44">
        <f aca="true" t="shared" si="11" ref="R18:X18">SUM(R15:R17)</f>
        <v>269.9329</v>
      </c>
      <c r="S18" s="44">
        <f t="shared" si="11"/>
        <v>280.3771</v>
      </c>
      <c r="T18" s="44">
        <f t="shared" si="11"/>
        <v>262.19169999999997</v>
      </c>
      <c r="U18" s="44">
        <f t="shared" si="11"/>
        <v>271.2052</v>
      </c>
      <c r="V18" s="44">
        <f t="shared" si="11"/>
        <v>271.8768</v>
      </c>
      <c r="W18" s="44">
        <f t="shared" si="11"/>
        <v>257.1594</v>
      </c>
      <c r="X18" s="44">
        <f t="shared" si="11"/>
        <v>280.5265</v>
      </c>
      <c r="Y18" s="44">
        <f>SUM(Y15:Y17)</f>
        <v>311.93</v>
      </c>
      <c r="Z18" s="44">
        <f>SUM(Z15:Z17)</f>
        <v>261.5167</v>
      </c>
      <c r="AA18" s="44">
        <f>SUM(AA15:AA17)</f>
        <v>290.8257</v>
      </c>
      <c r="AB18" s="44">
        <f>SUM(AB15:AB17)</f>
        <v>239.7176</v>
      </c>
      <c r="AC18" s="44">
        <f>SUM(AC15:AC17)</f>
        <v>238.34720000000002</v>
      </c>
      <c r="AD18" s="44">
        <v>227.58410000000003</v>
      </c>
      <c r="AE18" s="44">
        <v>237.7022</v>
      </c>
      <c r="AF18" s="44">
        <v>218.7982</v>
      </c>
      <c r="AG18" s="44">
        <v>210.68169999999998</v>
      </c>
    </row>
    <row r="19" spans="2:33" ht="12.75" customHeight="1">
      <c r="B19" s="54" t="s">
        <v>37</v>
      </c>
      <c r="C19" s="38" t="s">
        <v>31</v>
      </c>
      <c r="D19" s="39">
        <v>5.3516</v>
      </c>
      <c r="E19" s="39">
        <v>5.4402</v>
      </c>
      <c r="F19" s="39">
        <v>5.3011</v>
      </c>
      <c r="G19" s="39">
        <v>5.3432</v>
      </c>
      <c r="H19" s="39">
        <v>5.1445</v>
      </c>
      <c r="I19" s="39">
        <v>5.4347</v>
      </c>
      <c r="J19" s="39">
        <v>4.9636</v>
      </c>
      <c r="K19" s="39">
        <v>5.4624</v>
      </c>
      <c r="L19" s="39">
        <v>5.5655</v>
      </c>
      <c r="M19" s="39">
        <v>5.8034</v>
      </c>
      <c r="N19" s="39">
        <v>5.5762</v>
      </c>
      <c r="O19" s="39">
        <v>5.6889</v>
      </c>
      <c r="P19" s="39">
        <v>5.9524</v>
      </c>
      <c r="Q19" s="39">
        <v>6.16</v>
      </c>
      <c r="R19" s="39">
        <v>6.3139</v>
      </c>
      <c r="S19" s="39">
        <v>6.4359</v>
      </c>
      <c r="T19" s="39">
        <v>5.0882</v>
      </c>
      <c r="U19" s="39">
        <v>10.7359</v>
      </c>
      <c r="V19" s="39">
        <v>11.0922</v>
      </c>
      <c r="W19" s="39">
        <v>10.9066</v>
      </c>
      <c r="X19" s="39">
        <v>8.563</v>
      </c>
      <c r="Y19" s="39">
        <v>9.1011</v>
      </c>
      <c r="Z19" s="39">
        <v>8.8791</v>
      </c>
      <c r="AA19" s="39">
        <v>8.7723</v>
      </c>
      <c r="AB19" s="39">
        <v>2.5173</v>
      </c>
      <c r="AC19" s="39">
        <v>3.1394</v>
      </c>
      <c r="AD19" s="39">
        <v>3.4224</v>
      </c>
      <c r="AE19" s="39">
        <v>3.4024</v>
      </c>
      <c r="AF19" s="39">
        <v>3.3051</v>
      </c>
      <c r="AG19" s="39">
        <v>4.4703</v>
      </c>
    </row>
    <row r="20" spans="2:33" ht="13.5">
      <c r="B20" s="55"/>
      <c r="C20" s="40" t="s">
        <v>40</v>
      </c>
      <c r="D20" s="45">
        <v>4.4595</v>
      </c>
      <c r="E20" s="45">
        <v>4.4243</v>
      </c>
      <c r="F20" s="45">
        <v>4.5325</v>
      </c>
      <c r="G20" s="45">
        <v>4.8692</v>
      </c>
      <c r="H20" s="45">
        <v>4.9739</v>
      </c>
      <c r="I20" s="45">
        <v>2.7842</v>
      </c>
      <c r="J20" s="45">
        <v>2.6973</v>
      </c>
      <c r="K20" s="45">
        <v>2.9841</v>
      </c>
      <c r="L20" s="45">
        <v>3.0583</v>
      </c>
      <c r="M20" s="45">
        <v>3.2754</v>
      </c>
      <c r="N20" s="45">
        <v>2.5016</v>
      </c>
      <c r="O20" s="45">
        <v>2.8795</v>
      </c>
      <c r="P20" s="45">
        <v>2.8355</v>
      </c>
      <c r="Q20" s="45">
        <v>2.7494</v>
      </c>
      <c r="R20" s="45">
        <v>2.7494</v>
      </c>
      <c r="S20" s="45">
        <v>2.6683</v>
      </c>
      <c r="T20" s="45">
        <v>2.5923</v>
      </c>
      <c r="U20" s="45">
        <v>2.4718</v>
      </c>
      <c r="V20" s="45">
        <v>2.5925</v>
      </c>
      <c r="W20" s="45">
        <v>2.7276</v>
      </c>
      <c r="X20" s="45">
        <v>7.4975</v>
      </c>
      <c r="Y20" s="45">
        <v>7.7897</v>
      </c>
      <c r="Z20" s="45">
        <v>7.7882</v>
      </c>
      <c r="AA20" s="45">
        <v>7.9955</v>
      </c>
      <c r="AB20" s="45">
        <v>7.4258</v>
      </c>
      <c r="AC20" s="45">
        <v>7.0194</v>
      </c>
      <c r="AD20" s="45">
        <v>7.2267</v>
      </c>
      <c r="AE20" s="45">
        <v>7.2465</v>
      </c>
      <c r="AF20" s="45">
        <v>7.4294</v>
      </c>
      <c r="AG20" s="45">
        <v>7.5064</v>
      </c>
    </row>
    <row r="21" spans="2:33" ht="13.5">
      <c r="B21" s="55"/>
      <c r="C21" s="42" t="s">
        <v>32</v>
      </c>
      <c r="D21" s="46">
        <v>251.12235</v>
      </c>
      <c r="E21" s="46">
        <v>251.14335</v>
      </c>
      <c r="F21" s="46">
        <v>251.14335</v>
      </c>
      <c r="G21" s="46">
        <v>251.19175</v>
      </c>
      <c r="H21" s="46">
        <v>251.24805</v>
      </c>
      <c r="I21" s="46">
        <v>251.24806</v>
      </c>
      <c r="J21" s="46">
        <v>251.31776000000002</v>
      </c>
      <c r="K21" s="46">
        <v>251.4674</v>
      </c>
      <c r="L21" s="46">
        <v>251.5326</v>
      </c>
      <c r="M21" s="46">
        <v>251.5355</v>
      </c>
      <c r="N21" s="46">
        <v>251.5355</v>
      </c>
      <c r="O21" s="46">
        <v>251.7096</v>
      </c>
      <c r="P21" s="46">
        <v>251.7576</v>
      </c>
      <c r="Q21" s="46">
        <v>251.7591</v>
      </c>
      <c r="R21" s="46">
        <v>251.7591</v>
      </c>
      <c r="S21" s="46">
        <v>251.81516000000002</v>
      </c>
      <c r="T21" s="46">
        <v>251.81516000000002</v>
      </c>
      <c r="U21" s="46">
        <v>251.83506</v>
      </c>
      <c r="V21" s="46">
        <v>248.12216</v>
      </c>
      <c r="W21" s="46">
        <v>248.1715</v>
      </c>
      <c r="X21" s="46">
        <v>248.17146</v>
      </c>
      <c r="Y21" s="46">
        <v>248.17766</v>
      </c>
      <c r="Z21" s="46">
        <v>248.18066000000002</v>
      </c>
      <c r="AA21" s="46">
        <v>248.41206</v>
      </c>
      <c r="AB21" s="46">
        <v>248.38526000000002</v>
      </c>
      <c r="AC21" s="46">
        <v>248.47086000000002</v>
      </c>
      <c r="AD21" s="46">
        <v>249.00846</v>
      </c>
      <c r="AE21" s="46">
        <v>249.04646</v>
      </c>
      <c r="AF21" s="46">
        <v>249.12726</v>
      </c>
      <c r="AG21" s="46">
        <v>249.07136</v>
      </c>
    </row>
    <row r="22" spans="2:33" ht="13.5">
      <c r="B22" s="56"/>
      <c r="C22" s="43" t="s">
        <v>33</v>
      </c>
      <c r="D22" s="44">
        <f aca="true" t="shared" si="12" ref="D22:J22">SUM(D19:D21)</f>
        <v>260.93345</v>
      </c>
      <c r="E22" s="44">
        <f t="shared" si="12"/>
        <v>261.00785</v>
      </c>
      <c r="F22" s="44">
        <f t="shared" si="12"/>
        <v>260.97695</v>
      </c>
      <c r="G22" s="44">
        <f t="shared" si="12"/>
        <v>261.40415</v>
      </c>
      <c r="H22" s="44">
        <f t="shared" si="12"/>
        <v>261.36645</v>
      </c>
      <c r="I22" s="44">
        <f t="shared" si="12"/>
        <v>259.46696000000003</v>
      </c>
      <c r="J22" s="44">
        <f t="shared" si="12"/>
        <v>258.97866000000005</v>
      </c>
      <c r="K22" s="44">
        <f aca="true" t="shared" si="13" ref="K22:Q22">SUM(K19:K21)</f>
        <v>259.9139</v>
      </c>
      <c r="L22" s="44">
        <f t="shared" si="13"/>
        <v>260.1564</v>
      </c>
      <c r="M22" s="44">
        <f t="shared" si="13"/>
        <v>260.6143</v>
      </c>
      <c r="N22" s="44">
        <f t="shared" si="13"/>
        <v>259.61330000000004</v>
      </c>
      <c r="O22" s="44">
        <f t="shared" si="13"/>
        <v>260.278</v>
      </c>
      <c r="P22" s="44">
        <f t="shared" si="13"/>
        <v>260.5455</v>
      </c>
      <c r="Q22" s="44">
        <f t="shared" si="13"/>
        <v>260.6685</v>
      </c>
      <c r="R22" s="44">
        <f aca="true" t="shared" si="14" ref="R22:X22">SUM(R19:R21)</f>
        <v>260.8224</v>
      </c>
      <c r="S22" s="44">
        <f t="shared" si="14"/>
        <v>260.91936000000004</v>
      </c>
      <c r="T22" s="44">
        <f t="shared" si="14"/>
        <v>259.49566000000004</v>
      </c>
      <c r="U22" s="44">
        <f t="shared" si="14"/>
        <v>265.04276</v>
      </c>
      <c r="V22" s="44">
        <f t="shared" si="14"/>
        <v>261.80686000000003</v>
      </c>
      <c r="W22" s="44">
        <f t="shared" si="14"/>
        <v>261.8057</v>
      </c>
      <c r="X22" s="44">
        <f t="shared" si="14"/>
        <v>264.23196</v>
      </c>
      <c r="Y22" s="44">
        <f>SUM(Y19:Y21)</f>
        <v>265.06846</v>
      </c>
      <c r="Z22" s="44">
        <f>SUM(Z19:Z21)</f>
        <v>264.84796</v>
      </c>
      <c r="AA22" s="44">
        <f>SUM(AA19:AA21)</f>
        <v>265.17986</v>
      </c>
      <c r="AB22" s="44">
        <f>SUM(AB19:AB21)</f>
        <v>258.32836000000003</v>
      </c>
      <c r="AC22" s="44">
        <f>SUM(AC19:AC21)</f>
        <v>258.62966</v>
      </c>
      <c r="AD22" s="44">
        <v>259.65756</v>
      </c>
      <c r="AE22" s="44">
        <v>259.69536</v>
      </c>
      <c r="AF22" s="44">
        <v>259.86176</v>
      </c>
      <c r="AG22" s="44">
        <v>261.04806</v>
      </c>
    </row>
    <row r="23" spans="2:33" ht="13.5">
      <c r="B23" s="54" t="s">
        <v>38</v>
      </c>
      <c r="C23" s="38" t="s">
        <v>31</v>
      </c>
      <c r="D23" s="39">
        <v>1.2637</v>
      </c>
      <c r="E23" s="39">
        <v>1.2637</v>
      </c>
      <c r="F23" s="39">
        <v>1.2887</v>
      </c>
      <c r="G23" s="39">
        <v>1.2887</v>
      </c>
      <c r="H23" s="39">
        <v>1.2887</v>
      </c>
      <c r="I23" s="39">
        <v>1.2887</v>
      </c>
      <c r="J23" s="39">
        <v>1.2637</v>
      </c>
      <c r="K23" s="39">
        <v>1.2637</v>
      </c>
      <c r="L23" s="39">
        <v>1.4292</v>
      </c>
      <c r="M23" s="39">
        <v>1.4292</v>
      </c>
      <c r="N23" s="39">
        <v>1.4542</v>
      </c>
      <c r="O23" s="39">
        <v>1.4735</v>
      </c>
      <c r="P23" s="39">
        <v>1.4735</v>
      </c>
      <c r="Q23" s="39">
        <v>1.629</v>
      </c>
      <c r="R23" s="39">
        <v>1.629</v>
      </c>
      <c r="S23" s="39">
        <v>2.9882</v>
      </c>
      <c r="T23" s="39">
        <v>1.629</v>
      </c>
      <c r="U23" s="39">
        <v>2.9922</v>
      </c>
      <c r="V23" s="39">
        <v>2.9922</v>
      </c>
      <c r="W23" s="39">
        <v>6.472</v>
      </c>
      <c r="X23" s="39">
        <v>8.5616</v>
      </c>
      <c r="Y23" s="39">
        <v>8.5616</v>
      </c>
      <c r="Z23" s="39">
        <v>8.5616</v>
      </c>
      <c r="AA23" s="39">
        <v>8.5616</v>
      </c>
      <c r="AB23" s="39">
        <v>8.6324</v>
      </c>
      <c r="AC23" s="39">
        <v>8.6574</v>
      </c>
      <c r="AD23" s="39">
        <v>7.1824</v>
      </c>
      <c r="AE23" s="39">
        <v>7.1824</v>
      </c>
      <c r="AF23" s="39">
        <v>8.1824</v>
      </c>
      <c r="AG23" s="39">
        <v>8.1809</v>
      </c>
    </row>
    <row r="24" spans="2:33" ht="13.5">
      <c r="B24" s="55"/>
      <c r="C24" s="40" t="s">
        <v>40</v>
      </c>
      <c r="D24" s="45">
        <v>0.3002</v>
      </c>
      <c r="E24" s="45">
        <v>0.3002</v>
      </c>
      <c r="F24" s="45">
        <v>0.3002</v>
      </c>
      <c r="G24" s="45">
        <v>0.3002</v>
      </c>
      <c r="H24" s="45">
        <v>0.3002</v>
      </c>
      <c r="I24" s="45">
        <v>0.3002</v>
      </c>
      <c r="J24" s="45">
        <v>0.2972</v>
      </c>
      <c r="K24" s="45">
        <v>0.3252</v>
      </c>
      <c r="L24" s="45">
        <v>0.3252</v>
      </c>
      <c r="M24" s="45">
        <v>0.3252</v>
      </c>
      <c r="N24" s="45">
        <v>0.3229</v>
      </c>
      <c r="O24" s="45">
        <v>0.3229</v>
      </c>
      <c r="P24" s="45">
        <v>0.3229</v>
      </c>
      <c r="Q24" s="45">
        <v>0.3672</v>
      </c>
      <c r="R24" s="45">
        <v>0.3672</v>
      </c>
      <c r="S24" s="45">
        <v>0.3672</v>
      </c>
      <c r="T24" s="45">
        <v>0.3672</v>
      </c>
      <c r="U24" s="45">
        <v>0.3672</v>
      </c>
      <c r="V24" s="45">
        <v>0.3871</v>
      </c>
      <c r="W24" s="45">
        <v>0.3871</v>
      </c>
      <c r="X24" s="45">
        <v>0.3871</v>
      </c>
      <c r="Y24" s="45">
        <v>0.3871</v>
      </c>
      <c r="Z24" s="45">
        <v>0.3871</v>
      </c>
      <c r="AA24" s="45">
        <v>0.3644</v>
      </c>
      <c r="AB24" s="45">
        <v>0.3165</v>
      </c>
      <c r="AC24" s="45">
        <v>0.2665</v>
      </c>
      <c r="AD24" s="45">
        <v>0.3165</v>
      </c>
      <c r="AE24" s="45">
        <v>0.3165</v>
      </c>
      <c r="AF24" s="45">
        <v>0.7498</v>
      </c>
      <c r="AG24" s="45">
        <v>0.7498</v>
      </c>
    </row>
    <row r="25" spans="2:33" ht="13.5">
      <c r="B25" s="55"/>
      <c r="C25" s="42" t="s">
        <v>32</v>
      </c>
      <c r="D25" s="46">
        <v>0.0069</v>
      </c>
      <c r="E25" s="46">
        <v>0.0069</v>
      </c>
      <c r="F25" s="46">
        <v>0.0069</v>
      </c>
      <c r="G25" s="46">
        <v>0.0069</v>
      </c>
      <c r="H25" s="46">
        <v>0.0069</v>
      </c>
      <c r="I25" s="46">
        <v>0.0069</v>
      </c>
      <c r="J25" s="46">
        <v>0.0069</v>
      </c>
      <c r="K25" s="46">
        <v>0.0069</v>
      </c>
      <c r="L25" s="46">
        <v>0.0069</v>
      </c>
      <c r="M25" s="46">
        <v>0.0069</v>
      </c>
      <c r="N25" s="46">
        <v>0.0069</v>
      </c>
      <c r="O25" s="46">
        <v>0.0069</v>
      </c>
      <c r="P25" s="46">
        <v>0.0069</v>
      </c>
      <c r="Q25" s="46">
        <v>0.0069</v>
      </c>
      <c r="R25" s="46">
        <v>0.0069</v>
      </c>
      <c r="S25" s="46">
        <v>0.0069</v>
      </c>
      <c r="T25" s="46">
        <v>0.0069</v>
      </c>
      <c r="U25" s="46">
        <v>0.0069</v>
      </c>
      <c r="V25" s="46">
        <v>0.0069</v>
      </c>
      <c r="W25" s="46">
        <v>0.0069</v>
      </c>
      <c r="X25" s="46">
        <v>0.0069</v>
      </c>
      <c r="Y25" s="46">
        <v>0.0119</v>
      </c>
      <c r="Z25" s="46">
        <v>0.0119</v>
      </c>
      <c r="AA25" s="46">
        <v>0.0119</v>
      </c>
      <c r="AB25" s="46">
        <v>0.0119</v>
      </c>
      <c r="AC25" s="46">
        <v>0.0346</v>
      </c>
      <c r="AD25" s="46">
        <v>0.0346</v>
      </c>
      <c r="AE25" s="46">
        <v>0.0346</v>
      </c>
      <c r="AF25" s="46">
        <v>0.0346</v>
      </c>
      <c r="AG25" s="46">
        <v>0.0346</v>
      </c>
    </row>
    <row r="26" spans="2:33" ht="13.5">
      <c r="B26" s="56"/>
      <c r="C26" s="43" t="s">
        <v>33</v>
      </c>
      <c r="D26" s="44">
        <f aca="true" t="shared" si="15" ref="D26:J26">SUM(D23:D25)</f>
        <v>1.5708</v>
      </c>
      <c r="E26" s="44">
        <f t="shared" si="15"/>
        <v>1.5708</v>
      </c>
      <c r="F26" s="44">
        <f t="shared" si="15"/>
        <v>1.5957999999999999</v>
      </c>
      <c r="G26" s="44">
        <f t="shared" si="15"/>
        <v>1.5957999999999999</v>
      </c>
      <c r="H26" s="44">
        <f t="shared" si="15"/>
        <v>1.5957999999999999</v>
      </c>
      <c r="I26" s="44">
        <f t="shared" si="15"/>
        <v>1.5957999999999999</v>
      </c>
      <c r="J26" s="44">
        <f t="shared" si="15"/>
        <v>1.5678</v>
      </c>
      <c r="K26" s="44">
        <f aca="true" t="shared" si="16" ref="K26:Q26">SUM(K23:K25)</f>
        <v>1.5957999999999999</v>
      </c>
      <c r="L26" s="44">
        <f t="shared" si="16"/>
        <v>1.7612999999999999</v>
      </c>
      <c r="M26" s="44">
        <f t="shared" si="16"/>
        <v>1.7612999999999999</v>
      </c>
      <c r="N26" s="44">
        <f t="shared" si="16"/>
        <v>1.7839999999999998</v>
      </c>
      <c r="O26" s="44">
        <f t="shared" si="16"/>
        <v>1.8033</v>
      </c>
      <c r="P26" s="44">
        <f t="shared" si="16"/>
        <v>1.8033</v>
      </c>
      <c r="Q26" s="44">
        <f t="shared" si="16"/>
        <v>2.0031</v>
      </c>
      <c r="R26" s="44">
        <f aca="true" t="shared" si="17" ref="R26:X26">SUM(R23:R25)</f>
        <v>2.0031</v>
      </c>
      <c r="S26" s="44">
        <f t="shared" si="17"/>
        <v>3.3623</v>
      </c>
      <c r="T26" s="44">
        <f t="shared" si="17"/>
        <v>2.0031</v>
      </c>
      <c r="U26" s="44">
        <f t="shared" si="17"/>
        <v>3.3663</v>
      </c>
      <c r="V26" s="44">
        <f t="shared" si="17"/>
        <v>3.3861999999999997</v>
      </c>
      <c r="W26" s="44">
        <f t="shared" si="17"/>
        <v>6.8660000000000005</v>
      </c>
      <c r="X26" s="44">
        <f t="shared" si="17"/>
        <v>8.9556</v>
      </c>
      <c r="Y26" s="44">
        <f>SUM(Y23:Y25)</f>
        <v>8.960600000000001</v>
      </c>
      <c r="Z26" s="44">
        <f>SUM(Z23:Z25)</f>
        <v>8.960600000000001</v>
      </c>
      <c r="AA26" s="44">
        <f>SUM(AA23:AA25)</f>
        <v>8.9379</v>
      </c>
      <c r="AB26" s="44">
        <f>SUM(AB23:AB25)</f>
        <v>8.9608</v>
      </c>
      <c r="AC26" s="44">
        <f>SUM(AC23:AC25)</f>
        <v>8.9585</v>
      </c>
      <c r="AD26" s="44">
        <v>7.533500000000001</v>
      </c>
      <c r="AE26" s="44">
        <v>7.533500000000001</v>
      </c>
      <c r="AF26" s="44">
        <v>8.9668</v>
      </c>
      <c r="AG26" s="44">
        <v>8.9653</v>
      </c>
    </row>
    <row r="27" spans="2:33" ht="13.5">
      <c r="B27" s="54" t="s">
        <v>33</v>
      </c>
      <c r="C27" s="38" t="s">
        <v>31</v>
      </c>
      <c r="D27" s="39">
        <f aca="true" t="shared" si="18" ref="D27:I29">SUM(D3,D7,D11,D15,D19,D23)</f>
        <v>696.0756</v>
      </c>
      <c r="E27" s="39">
        <f t="shared" si="18"/>
        <v>793.2932999999999</v>
      </c>
      <c r="F27" s="39">
        <f t="shared" si="18"/>
        <v>809.0561</v>
      </c>
      <c r="G27" s="39">
        <f t="shared" si="18"/>
        <v>813.8068000000001</v>
      </c>
      <c r="H27" s="39">
        <f t="shared" si="18"/>
        <v>802.6624999999999</v>
      </c>
      <c r="I27" s="39">
        <f t="shared" si="18"/>
        <v>764.8704999999999</v>
      </c>
      <c r="J27" s="39">
        <f aca="true" t="shared" si="19" ref="J27:K29">SUM(J3,J7,J11,J15,J19,J23)</f>
        <v>985.6415000000001</v>
      </c>
      <c r="K27" s="39">
        <f t="shared" si="19"/>
        <v>948.5785</v>
      </c>
      <c r="L27" s="39">
        <f aca="true" t="shared" si="20" ref="L27:M29">SUM(L3,L7,L11,L15,L19,L23)</f>
        <v>1213.6008000000002</v>
      </c>
      <c r="M27" s="39">
        <f t="shared" si="20"/>
        <v>1224.4891000000002</v>
      </c>
      <c r="N27" s="39">
        <f aca="true" t="shared" si="21" ref="N27:O29">SUM(N3,N7,N11,N15,N19,N23)</f>
        <v>1291.7518</v>
      </c>
      <c r="O27" s="39">
        <f t="shared" si="21"/>
        <v>1230.5590000000002</v>
      </c>
      <c r="P27" s="39">
        <f aca="true" t="shared" si="22" ref="P27:Q29">SUM(P3,P7,P11,P15,P19,P23)</f>
        <v>1259.6159</v>
      </c>
      <c r="Q27" s="39">
        <f t="shared" si="22"/>
        <v>1289.895</v>
      </c>
      <c r="R27" s="39">
        <f aca="true" t="shared" si="23" ref="R27:S29">SUM(R3,R7,R11,R15,R19,R23)</f>
        <v>1267.4994</v>
      </c>
      <c r="S27" s="39">
        <f t="shared" si="23"/>
        <v>1330.311</v>
      </c>
      <c r="T27" s="39">
        <f aca="true" t="shared" si="24" ref="T27:U29">SUM(T3,T7,T11,T15,T19,T23)</f>
        <v>1071.6199</v>
      </c>
      <c r="U27" s="39">
        <f t="shared" si="24"/>
        <v>1265.6211999999996</v>
      </c>
      <c r="V27" s="39">
        <f aca="true" t="shared" si="25" ref="V27:W29">SUM(V3,V7,V11,V15,V19,V23)</f>
        <v>1262.1773999999998</v>
      </c>
      <c r="W27" s="39">
        <f t="shared" si="25"/>
        <v>974.9527</v>
      </c>
      <c r="X27" s="39">
        <f aca="true" t="shared" si="26" ref="X27:Y29">SUM(X3,X7,X11,X15,X19,X23)</f>
        <v>1006.2313</v>
      </c>
      <c r="Y27" s="39">
        <f t="shared" si="26"/>
        <v>1071.8095</v>
      </c>
      <c r="Z27" s="39">
        <f aca="true" t="shared" si="27" ref="Z27:AA29">SUM(Z3,Z7,Z11,Z15,Z19,Z23)</f>
        <v>751.0586</v>
      </c>
      <c r="AA27" s="39">
        <f t="shared" si="27"/>
        <v>930.7129</v>
      </c>
      <c r="AB27" s="39">
        <f aca="true" t="shared" si="28" ref="AB27:AC29">SUM(AB3,AB7,AB11,AB15,AB19,AB23)</f>
        <v>682.1427</v>
      </c>
      <c r="AC27" s="39">
        <f t="shared" si="28"/>
        <v>603.1387000000001</v>
      </c>
      <c r="AD27" s="39">
        <v>450.4898999999999</v>
      </c>
      <c r="AE27" s="39">
        <v>448.8571</v>
      </c>
      <c r="AF27" s="39">
        <v>300.7708999999999</v>
      </c>
      <c r="AG27" s="39">
        <v>296.7377</v>
      </c>
    </row>
    <row r="28" spans="2:33" ht="13.5">
      <c r="B28" s="55"/>
      <c r="C28" s="40" t="s">
        <v>40</v>
      </c>
      <c r="D28" s="45">
        <f t="shared" si="18"/>
        <v>618.44595</v>
      </c>
      <c r="E28" s="45">
        <f t="shared" si="18"/>
        <v>660.3151500000001</v>
      </c>
      <c r="F28" s="45">
        <f t="shared" si="18"/>
        <v>653.2360500000001</v>
      </c>
      <c r="G28" s="45">
        <f t="shared" si="18"/>
        <v>623.01935</v>
      </c>
      <c r="H28" s="45">
        <f t="shared" si="18"/>
        <v>601.86015</v>
      </c>
      <c r="I28" s="45">
        <f t="shared" si="18"/>
        <v>594.0626500000002</v>
      </c>
      <c r="J28" s="45">
        <f t="shared" si="19"/>
        <v>572.0859</v>
      </c>
      <c r="K28" s="45">
        <f t="shared" si="19"/>
        <v>669.0683</v>
      </c>
      <c r="L28" s="45">
        <f t="shared" si="20"/>
        <v>661.9133</v>
      </c>
      <c r="M28" s="45">
        <f t="shared" si="20"/>
        <v>631.3483</v>
      </c>
      <c r="N28" s="45">
        <f t="shared" si="21"/>
        <v>665.2933</v>
      </c>
      <c r="O28" s="45">
        <f t="shared" si="21"/>
        <v>690.0333</v>
      </c>
      <c r="P28" s="45">
        <f t="shared" si="22"/>
        <v>665.1124000000001</v>
      </c>
      <c r="Q28" s="45">
        <f t="shared" si="22"/>
        <v>671.1715</v>
      </c>
      <c r="R28" s="45">
        <f t="shared" si="23"/>
        <v>621.4547</v>
      </c>
      <c r="S28" s="45">
        <f t="shared" si="23"/>
        <v>654.3779</v>
      </c>
      <c r="T28" s="45">
        <f t="shared" si="24"/>
        <v>645.6483</v>
      </c>
      <c r="U28" s="45">
        <f t="shared" si="24"/>
        <v>652.1343</v>
      </c>
      <c r="V28" s="45">
        <f t="shared" si="25"/>
        <v>663.0951000000001</v>
      </c>
      <c r="W28" s="45">
        <f t="shared" si="25"/>
        <v>668.4436000000001</v>
      </c>
      <c r="X28" s="45">
        <f t="shared" si="26"/>
        <v>676.0581000000001</v>
      </c>
      <c r="Y28" s="45">
        <f t="shared" si="26"/>
        <v>684.4311</v>
      </c>
      <c r="Z28" s="45">
        <f t="shared" si="27"/>
        <v>663.914</v>
      </c>
      <c r="AA28" s="45">
        <f t="shared" si="27"/>
        <v>655.3342</v>
      </c>
      <c r="AB28" s="45">
        <f t="shared" si="28"/>
        <v>693.1412</v>
      </c>
      <c r="AC28" s="45">
        <f t="shared" si="28"/>
        <v>677.7477999999999</v>
      </c>
      <c r="AD28" s="45">
        <v>679.3451000000001</v>
      </c>
      <c r="AE28" s="45">
        <v>705.1836</v>
      </c>
      <c r="AF28" s="45">
        <v>671.0102</v>
      </c>
      <c r="AG28" s="45">
        <v>685.7707</v>
      </c>
    </row>
    <row r="29" spans="2:33" ht="13.5">
      <c r="B29" s="55"/>
      <c r="C29" s="42" t="s">
        <v>32</v>
      </c>
      <c r="D29" s="46">
        <f t="shared" si="18"/>
        <v>1102.2226600000001</v>
      </c>
      <c r="E29" s="46">
        <f t="shared" si="18"/>
        <v>1107.7086600000002</v>
      </c>
      <c r="F29" s="46">
        <f t="shared" si="18"/>
        <v>1118.13416</v>
      </c>
      <c r="G29" s="46">
        <f t="shared" si="18"/>
        <v>1131.94036</v>
      </c>
      <c r="H29" s="46">
        <f t="shared" si="18"/>
        <v>1139.3721600000001</v>
      </c>
      <c r="I29" s="46">
        <f t="shared" si="18"/>
        <v>1148.7919400000003</v>
      </c>
      <c r="J29" s="46">
        <f t="shared" si="19"/>
        <v>1156.27682</v>
      </c>
      <c r="K29" s="46">
        <f t="shared" si="19"/>
        <v>1161.90248</v>
      </c>
      <c r="L29" s="46">
        <f t="shared" si="20"/>
        <v>1172.2333999999998</v>
      </c>
      <c r="M29" s="46">
        <f t="shared" si="20"/>
        <v>1181.7672</v>
      </c>
      <c r="N29" s="46">
        <f t="shared" si="21"/>
        <v>1189.1766000000002</v>
      </c>
      <c r="O29" s="46">
        <f t="shared" si="21"/>
        <v>1200.494</v>
      </c>
      <c r="P29" s="46">
        <f t="shared" si="22"/>
        <v>1208.8221</v>
      </c>
      <c r="Q29" s="46">
        <f t="shared" si="22"/>
        <v>1214.776</v>
      </c>
      <c r="R29" s="46">
        <f t="shared" si="23"/>
        <v>1223.3361000000002</v>
      </c>
      <c r="S29" s="46">
        <f t="shared" si="23"/>
        <v>1229.4527400000002</v>
      </c>
      <c r="T29" s="46">
        <f t="shared" si="24"/>
        <v>1233.74344</v>
      </c>
      <c r="U29" s="46">
        <f t="shared" si="24"/>
        <v>1250.14974</v>
      </c>
      <c r="V29" s="46">
        <f t="shared" si="25"/>
        <v>1253.70844</v>
      </c>
      <c r="W29" s="46">
        <f t="shared" si="25"/>
        <v>1263.0106</v>
      </c>
      <c r="X29" s="46">
        <f t="shared" si="26"/>
        <v>1268.83814</v>
      </c>
      <c r="Y29" s="46">
        <f t="shared" si="26"/>
        <v>1274.5763399999998</v>
      </c>
      <c r="Z29" s="46">
        <f t="shared" si="27"/>
        <v>1281.55294</v>
      </c>
      <c r="AA29" s="46">
        <f t="shared" si="27"/>
        <v>1287.727738</v>
      </c>
      <c r="AB29" s="46">
        <f t="shared" si="28"/>
        <v>1289.28774</v>
      </c>
      <c r="AC29" s="46">
        <f t="shared" si="28"/>
        <v>1297.5868379999997</v>
      </c>
      <c r="AD29" s="46">
        <v>1303.931638</v>
      </c>
      <c r="AE29" s="46">
        <v>1309.574038</v>
      </c>
      <c r="AF29" s="46">
        <v>1314.1651379999998</v>
      </c>
      <c r="AG29" s="46">
        <v>1312.539038</v>
      </c>
    </row>
    <row r="30" spans="2:33" ht="13.5">
      <c r="B30" s="56"/>
      <c r="C30" s="43" t="s">
        <v>33</v>
      </c>
      <c r="D30" s="44">
        <f aca="true" t="shared" si="29" ref="D30:J30">SUM(D27:D29)</f>
        <v>2416.74421</v>
      </c>
      <c r="E30" s="44">
        <f t="shared" si="29"/>
        <v>2561.3171100000004</v>
      </c>
      <c r="F30" s="44">
        <f t="shared" si="29"/>
        <v>2580.4263100000003</v>
      </c>
      <c r="G30" s="44">
        <f t="shared" si="29"/>
        <v>2568.7665100000004</v>
      </c>
      <c r="H30" s="44">
        <f t="shared" si="29"/>
        <v>2543.89481</v>
      </c>
      <c r="I30" s="44">
        <f t="shared" si="29"/>
        <v>2507.7250900000004</v>
      </c>
      <c r="J30" s="44">
        <f t="shared" si="29"/>
        <v>2714.0042200000003</v>
      </c>
      <c r="K30" s="44">
        <f aca="true" t="shared" si="30" ref="K30:Q30">SUM(K27:K29)</f>
        <v>2779.54928</v>
      </c>
      <c r="L30" s="44">
        <f t="shared" si="30"/>
        <v>3047.7475000000004</v>
      </c>
      <c r="M30" s="44">
        <f t="shared" si="30"/>
        <v>3037.6046000000006</v>
      </c>
      <c r="N30" s="44">
        <f t="shared" si="30"/>
        <v>3146.2217</v>
      </c>
      <c r="O30" s="44">
        <f t="shared" si="30"/>
        <v>3121.0863</v>
      </c>
      <c r="P30" s="44">
        <f t="shared" si="30"/>
        <v>3133.5504</v>
      </c>
      <c r="Q30" s="44">
        <f t="shared" si="30"/>
        <v>3175.8424999999997</v>
      </c>
      <c r="R30" s="44">
        <f aca="true" t="shared" si="31" ref="R30:X30">SUM(R27:R29)</f>
        <v>3112.2902000000004</v>
      </c>
      <c r="S30" s="44">
        <f t="shared" si="31"/>
        <v>3214.14164</v>
      </c>
      <c r="T30" s="44">
        <f t="shared" si="31"/>
        <v>2951.0116399999997</v>
      </c>
      <c r="U30" s="44">
        <f t="shared" si="31"/>
        <v>3167.90524</v>
      </c>
      <c r="V30" s="44">
        <f t="shared" si="31"/>
        <v>3178.9809400000004</v>
      </c>
      <c r="W30" s="44">
        <f t="shared" si="31"/>
        <v>2906.4069</v>
      </c>
      <c r="X30" s="44">
        <f t="shared" si="31"/>
        <v>2951.1275400000004</v>
      </c>
      <c r="Y30" s="44">
        <f aca="true" t="shared" si="32" ref="Y30:AD30">SUM(Y27:Y29)</f>
        <v>3030.8169399999997</v>
      </c>
      <c r="Z30" s="44">
        <f t="shared" si="32"/>
        <v>2696.52554</v>
      </c>
      <c r="AA30" s="44">
        <f t="shared" si="32"/>
        <v>2873.7748380000003</v>
      </c>
      <c r="AB30" s="44">
        <f t="shared" si="32"/>
        <v>2664.57164</v>
      </c>
      <c r="AC30" s="44">
        <f t="shared" si="32"/>
        <v>2578.473338</v>
      </c>
      <c r="AD30" s="44">
        <f t="shared" si="32"/>
        <v>2433.766638</v>
      </c>
      <c r="AE30" s="44">
        <v>2463.614738</v>
      </c>
      <c r="AF30" s="44">
        <v>2285.9462379999995</v>
      </c>
      <c r="AG30" s="44">
        <v>2295.047438</v>
      </c>
    </row>
  </sheetData>
  <sheetProtection/>
  <mergeCells count="7">
    <mergeCell ref="B27:B30"/>
    <mergeCell ref="B3:B6"/>
    <mergeCell ref="B7:B10"/>
    <mergeCell ref="B11:B14"/>
    <mergeCell ref="B15:B18"/>
    <mergeCell ref="B19:B22"/>
    <mergeCell ref="B23:B26"/>
  </mergeCells>
  <printOptions/>
  <pageMargins left="0.7" right="0.7" top="0.75" bottom="0.75" header="0.3" footer="0.3"/>
  <pageSetup horizontalDpi="600" verticalDpi="600" orientation="portrait" paperSize="9" r:id="rId1"/>
  <ignoredErrors>
    <ignoredError sqref="A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2018年10月～2021年3月</dc:title>
  <dc:subject/>
  <dc:creator>中部電力パワーグリッド株式会社</dc:creator>
  <cp:keywords/>
  <dc:description/>
  <cp:lastModifiedBy/>
  <cp:lastPrinted>2019-05-13T06:33:08Z</cp:lastPrinted>
  <dcterms:created xsi:type="dcterms:W3CDTF">2019-05-13T06:11:33Z</dcterms:created>
  <dcterms:modified xsi:type="dcterms:W3CDTF">2021-05-11T12:34:22Z</dcterms:modified>
  <cp:category/>
  <cp:version/>
  <cp:contentType/>
  <cp:contentStatus/>
</cp:coreProperties>
</file>